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одпрограмма 1" sheetId="1" r:id="rId1"/>
    <sheet name="Подпрограмма II" sheetId="3" r:id="rId2"/>
    <sheet name="Подпрограмма III" sheetId="4" r:id="rId3"/>
  </sheets>
  <definedNames>
    <definedName name="_xlnm.Print_Area" localSheetId="1">'Подпрограмма II'!$A$1:$P$30</definedName>
  </definedNames>
  <calcPr calcId="152511"/>
</workbook>
</file>

<file path=xl/calcChain.xml><?xml version="1.0" encoding="utf-8"?>
<calcChain xmlns="http://schemas.openxmlformats.org/spreadsheetml/2006/main">
  <c r="G95" i="1" l="1"/>
  <c r="O15" i="1" l="1"/>
  <c r="N15" i="1"/>
  <c r="P26" i="1" l="1"/>
  <c r="F21" i="1" l="1"/>
  <c r="P16" i="1" l="1"/>
  <c r="O16" i="1"/>
  <c r="N16" i="1"/>
  <c r="M16" i="1"/>
  <c r="P30" i="1"/>
  <c r="P176" i="1" s="1"/>
  <c r="P29" i="1"/>
  <c r="P175" i="1" s="1"/>
  <c r="O29" i="1"/>
  <c r="N29" i="1"/>
  <c r="P27" i="1"/>
  <c r="P173" i="1" s="1"/>
  <c r="O27" i="1"/>
  <c r="N27" i="1"/>
  <c r="P28" i="1"/>
  <c r="P174" i="1" s="1"/>
  <c r="G29" i="1"/>
  <c r="N47" i="1"/>
  <c r="O175" i="1" l="1"/>
  <c r="P172" i="1"/>
  <c r="M18" i="1"/>
  <c r="L18" i="1"/>
  <c r="G18" i="1"/>
  <c r="F33" i="1" l="1"/>
  <c r="G27" i="1" l="1"/>
  <c r="M87" i="1"/>
  <c r="F17" i="4"/>
  <c r="G16" i="1"/>
  <c r="G175" i="1" s="1"/>
  <c r="F98" i="1"/>
  <c r="M156" i="1" l="1"/>
  <c r="F154" i="1"/>
  <c r="G103" i="1"/>
  <c r="N103" i="1"/>
  <c r="F48" i="1"/>
  <c r="F50" i="1"/>
  <c r="F51" i="1"/>
  <c r="G79" i="1"/>
  <c r="G71" i="1"/>
  <c r="F74" i="1"/>
  <c r="G31" i="1"/>
  <c r="F34" i="1"/>
  <c r="F42" i="1"/>
  <c r="F58" i="1"/>
  <c r="G63" i="1"/>
  <c r="F66" i="1"/>
  <c r="G55" i="1"/>
  <c r="G39" i="1"/>
  <c r="F159" i="1"/>
  <c r="L16" i="1"/>
  <c r="M14" i="1"/>
  <c r="L14" i="1"/>
  <c r="N18" i="1"/>
  <c r="O18" i="1"/>
  <c r="H24" i="4" l="1"/>
  <c r="G24" i="4"/>
  <c r="E24" i="4"/>
  <c r="E23" i="4"/>
  <c r="E22" i="4"/>
  <c r="H21" i="4"/>
  <c r="G21" i="4"/>
  <c r="E21" i="4"/>
  <c r="F19" i="4"/>
  <c r="F14" i="4" s="1"/>
  <c r="F24" i="4" s="1"/>
  <c r="F18" i="4"/>
  <c r="F13" i="4" s="1"/>
  <c r="F16" i="4"/>
  <c r="F11" i="4" s="1"/>
  <c r="K15" i="4"/>
  <c r="J15" i="4"/>
  <c r="I15" i="4"/>
  <c r="H15" i="4"/>
  <c r="G15" i="4"/>
  <c r="E15" i="4"/>
  <c r="K14" i="4"/>
  <c r="K24" i="4" s="1"/>
  <c r="J14" i="4"/>
  <c r="J24" i="4" s="1"/>
  <c r="I14" i="4"/>
  <c r="I24" i="4" s="1"/>
  <c r="K13" i="4"/>
  <c r="K23" i="4" s="1"/>
  <c r="J13" i="4"/>
  <c r="J23" i="4" s="1"/>
  <c r="I13" i="4"/>
  <c r="I23" i="4" s="1"/>
  <c r="H13" i="4"/>
  <c r="H23" i="4" s="1"/>
  <c r="G13" i="4"/>
  <c r="G23" i="4" s="1"/>
  <c r="K12" i="4"/>
  <c r="J12" i="4"/>
  <c r="J22" i="4" s="1"/>
  <c r="I12" i="4"/>
  <c r="I22" i="4" s="1"/>
  <c r="H12" i="4"/>
  <c r="H22" i="4" s="1"/>
  <c r="G12" i="4"/>
  <c r="F12" i="4"/>
  <c r="K11" i="4"/>
  <c r="K21" i="4" s="1"/>
  <c r="J11" i="4"/>
  <c r="J21" i="4" s="1"/>
  <c r="I11" i="4"/>
  <c r="I21" i="4" s="1"/>
  <c r="G10" i="4" l="1"/>
  <c r="F21" i="4"/>
  <c r="K10" i="4"/>
  <c r="K20" i="4" s="1"/>
  <c r="H10" i="4"/>
  <c r="H20" i="4" s="1"/>
  <c r="J10" i="4"/>
  <c r="J20" i="4" s="1"/>
  <c r="F15" i="4"/>
  <c r="I10" i="4"/>
  <c r="I20" i="4" s="1"/>
  <c r="G20" i="4"/>
  <c r="F23" i="4"/>
  <c r="G22" i="4"/>
  <c r="K22" i="4"/>
  <c r="F20" i="4" l="1"/>
  <c r="F22" i="4"/>
  <c r="F10" i="4"/>
  <c r="F25" i="3"/>
  <c r="E25" i="3"/>
  <c r="F18" i="3"/>
  <c r="E18" i="3"/>
  <c r="O168" i="1" l="1"/>
  <c r="N168" i="1" s="1"/>
  <c r="G168" i="1" s="1"/>
  <c r="F167" i="1"/>
  <c r="O165" i="1"/>
  <c r="M164" i="1"/>
  <c r="E164" i="1"/>
  <c r="O160" i="1"/>
  <c r="N160" i="1" s="1"/>
  <c r="G160" i="1" s="1"/>
  <c r="F158" i="1"/>
  <c r="O157" i="1"/>
  <c r="E156" i="1"/>
  <c r="O155" i="1"/>
  <c r="N155" i="1" s="1"/>
  <c r="F152" i="1"/>
  <c r="O153" i="1"/>
  <c r="M151" i="1"/>
  <c r="E151" i="1"/>
  <c r="O147" i="1"/>
  <c r="N147" i="1" s="1"/>
  <c r="G147" i="1" s="1"/>
  <c r="F146" i="1"/>
  <c r="O145" i="1"/>
  <c r="F144" i="1" s="1"/>
  <c r="M143" i="1"/>
  <c r="E143" i="1"/>
  <c r="O139" i="1"/>
  <c r="N139" i="1" s="1"/>
  <c r="G139" i="1" s="1"/>
  <c r="F138" i="1"/>
  <c r="O137" i="1"/>
  <c r="M135" i="1"/>
  <c r="E135" i="1"/>
  <c r="O131" i="1"/>
  <c r="N131" i="1" s="1"/>
  <c r="G131" i="1" s="1"/>
  <c r="F130" i="1"/>
  <c r="O129" i="1"/>
  <c r="F128" i="1" s="1"/>
  <c r="M127" i="1"/>
  <c r="E127" i="1"/>
  <c r="O123" i="1"/>
  <c r="N123" i="1" s="1"/>
  <c r="G123" i="1" s="1"/>
  <c r="F122" i="1"/>
  <c r="F120" i="1"/>
  <c r="O121" i="1"/>
  <c r="M119" i="1"/>
  <c r="E119" i="1"/>
  <c r="G155" i="1" l="1"/>
  <c r="L155" i="1" s="1"/>
  <c r="F155" i="1" s="1"/>
  <c r="F166" i="1"/>
  <c r="F136" i="1"/>
  <c r="L160" i="1"/>
  <c r="F160" i="1" s="1"/>
  <c r="L168" i="1"/>
  <c r="F168" i="1" s="1"/>
  <c r="O164" i="1"/>
  <c r="N165" i="1" s="1"/>
  <c r="L139" i="1"/>
  <c r="F139" i="1" s="1"/>
  <c r="L131" i="1"/>
  <c r="F131" i="1" s="1"/>
  <c r="O156" i="1"/>
  <c r="N157" i="1" s="1"/>
  <c r="O151" i="1"/>
  <c r="N153" i="1" s="1"/>
  <c r="L147" i="1"/>
  <c r="F147" i="1" s="1"/>
  <c r="O143" i="1"/>
  <c r="N145" i="1" s="1"/>
  <c r="O135" i="1"/>
  <c r="N137" i="1" s="1"/>
  <c r="O127" i="1"/>
  <c r="N129" i="1" s="1"/>
  <c r="L123" i="1"/>
  <c r="F123" i="1" s="1"/>
  <c r="O119" i="1"/>
  <c r="N121" i="1" s="1"/>
  <c r="O115" i="1"/>
  <c r="F114" i="1"/>
  <c r="O113" i="1"/>
  <c r="O28" i="1" s="1"/>
  <c r="M111" i="1"/>
  <c r="E111" i="1"/>
  <c r="M107" i="1"/>
  <c r="M30" i="1" s="1"/>
  <c r="M106" i="1"/>
  <c r="M29" i="1" s="1"/>
  <c r="M175" i="1" s="1"/>
  <c r="L106" i="1"/>
  <c r="M104" i="1"/>
  <c r="M27" i="1" s="1"/>
  <c r="M173" i="1" s="1"/>
  <c r="L104" i="1"/>
  <c r="L27" i="1" s="1"/>
  <c r="L173" i="1" s="1"/>
  <c r="M105" i="1"/>
  <c r="M28" i="1" s="1"/>
  <c r="M174" i="1" s="1"/>
  <c r="F99" i="1"/>
  <c r="F96" i="1"/>
  <c r="O95" i="1"/>
  <c r="F97" i="1" s="1"/>
  <c r="N95" i="1"/>
  <c r="M95" i="1"/>
  <c r="L95" i="1"/>
  <c r="E95" i="1"/>
  <c r="F90" i="1"/>
  <c r="G87" i="1"/>
  <c r="F83" i="1"/>
  <c r="F82" i="1"/>
  <c r="F80" i="1"/>
  <c r="O79" i="1"/>
  <c r="F81" i="1" s="1"/>
  <c r="N79" i="1"/>
  <c r="M79" i="1"/>
  <c r="E79" i="1"/>
  <c r="F75" i="1"/>
  <c r="F72" i="1"/>
  <c r="F73" i="1"/>
  <c r="O71" i="1"/>
  <c r="N71" i="1"/>
  <c r="M71" i="1"/>
  <c r="L71" i="1"/>
  <c r="E71" i="1"/>
  <c r="F67" i="1"/>
  <c r="F64" i="1"/>
  <c r="O63" i="1"/>
  <c r="F65" i="1" s="1"/>
  <c r="N63" i="1"/>
  <c r="M63" i="1"/>
  <c r="L63" i="1"/>
  <c r="E63" i="1"/>
  <c r="F59" i="1"/>
  <c r="F56" i="1"/>
  <c r="F57" i="1"/>
  <c r="O55" i="1"/>
  <c r="N55" i="1"/>
  <c r="M55" i="1"/>
  <c r="L55" i="1"/>
  <c r="E55" i="1"/>
  <c r="F43" i="1"/>
  <c r="F40" i="1"/>
  <c r="O39" i="1"/>
  <c r="F41" i="1" s="1"/>
  <c r="N39" i="1"/>
  <c r="E39" i="1"/>
  <c r="L35" i="1"/>
  <c r="F32" i="1"/>
  <c r="O31" i="1"/>
  <c r="N31" i="1"/>
  <c r="M31" i="1"/>
  <c r="L22" i="1"/>
  <c r="F22" i="1" s="1"/>
  <c r="F19" i="1"/>
  <c r="F20" i="1"/>
  <c r="O17" i="1"/>
  <c r="N17" i="1"/>
  <c r="G17" i="1"/>
  <c r="M17" i="1"/>
  <c r="E17" i="1"/>
  <c r="N175" i="1"/>
  <c r="E16" i="1"/>
  <c r="O14" i="1"/>
  <c r="O173" i="1" s="1"/>
  <c r="N14" i="1"/>
  <c r="N173" i="1" s="1"/>
  <c r="G14" i="1"/>
  <c r="G173" i="1" s="1"/>
  <c r="E14" i="1"/>
  <c r="E15" i="1"/>
  <c r="F39" i="1" l="1"/>
  <c r="N13" i="1"/>
  <c r="F173" i="1"/>
  <c r="N115" i="1"/>
  <c r="O30" i="1"/>
  <c r="F35" i="1"/>
  <c r="F31" i="1" s="1"/>
  <c r="M176" i="1"/>
  <c r="O174" i="1"/>
  <c r="F106" i="1"/>
  <c r="L29" i="1"/>
  <c r="F95" i="1"/>
  <c r="M26" i="1"/>
  <c r="F55" i="1"/>
  <c r="F16" i="1"/>
  <c r="F18" i="1"/>
  <c r="F104" i="1"/>
  <c r="F71" i="1"/>
  <c r="G145" i="1"/>
  <c r="G143" i="1" s="1"/>
  <c r="N143" i="1"/>
  <c r="N119" i="1"/>
  <c r="G121" i="1"/>
  <c r="G157" i="1"/>
  <c r="L157" i="1" s="1"/>
  <c r="L156" i="1" s="1"/>
  <c r="N156" i="1"/>
  <c r="N127" i="1"/>
  <c r="G129" i="1"/>
  <c r="G127" i="1" s="1"/>
  <c r="G153" i="1"/>
  <c r="N151" i="1"/>
  <c r="G137" i="1"/>
  <c r="G135" i="1" s="1"/>
  <c r="N135" i="1"/>
  <c r="G165" i="1"/>
  <c r="L165" i="1" s="1"/>
  <c r="N164" i="1"/>
  <c r="F112" i="1"/>
  <c r="M103" i="1"/>
  <c r="E13" i="1"/>
  <c r="O13" i="1"/>
  <c r="L17" i="1"/>
  <c r="F17" i="1" s="1"/>
  <c r="L31" i="1"/>
  <c r="M13" i="1"/>
  <c r="F14" i="1"/>
  <c r="F63" i="1"/>
  <c r="F87" i="1"/>
  <c r="F79" i="1"/>
  <c r="M47" i="1"/>
  <c r="O103" i="1"/>
  <c r="O111" i="1"/>
  <c r="N113" i="1" s="1"/>
  <c r="N28" i="1" s="1"/>
  <c r="F29" i="1" l="1"/>
  <c r="L175" i="1"/>
  <c r="F175" i="1" s="1"/>
  <c r="O176" i="1"/>
  <c r="O26" i="1"/>
  <c r="L153" i="1"/>
  <c r="F153" i="1" s="1"/>
  <c r="F151" i="1" s="1"/>
  <c r="G115" i="1"/>
  <c r="N30" i="1"/>
  <c r="N176" i="1" s="1"/>
  <c r="F27" i="1"/>
  <c r="N174" i="1"/>
  <c r="G156" i="1"/>
  <c r="L145" i="1"/>
  <c r="L143" i="1" s="1"/>
  <c r="M172" i="1"/>
  <c r="G151" i="1"/>
  <c r="G164" i="1"/>
  <c r="L137" i="1"/>
  <c r="L135" i="1" s="1"/>
  <c r="L121" i="1"/>
  <c r="L119" i="1" s="1"/>
  <c r="L129" i="1"/>
  <c r="L127" i="1" s="1"/>
  <c r="G113" i="1"/>
  <c r="N111" i="1"/>
  <c r="G119" i="1"/>
  <c r="F15" i="1"/>
  <c r="F13" i="1" s="1"/>
  <c r="L13" i="1"/>
  <c r="L164" i="1"/>
  <c r="F165" i="1"/>
  <c r="F164" i="1" s="1"/>
  <c r="O47" i="1"/>
  <c r="F157" i="1"/>
  <c r="F156" i="1" s="1"/>
  <c r="G47" i="1"/>
  <c r="L151" i="1" l="1"/>
  <c r="N26" i="1"/>
  <c r="G30" i="1"/>
  <c r="G176" i="1" s="1"/>
  <c r="L115" i="1"/>
  <c r="L107" i="1" s="1"/>
  <c r="G111" i="1"/>
  <c r="F145" i="1"/>
  <c r="F143" i="1" s="1"/>
  <c r="L113" i="1"/>
  <c r="F137" i="1"/>
  <c r="F135" i="1" s="1"/>
  <c r="G28" i="1"/>
  <c r="F121" i="1"/>
  <c r="F119" i="1" s="1"/>
  <c r="F129" i="1"/>
  <c r="F127" i="1" s="1"/>
  <c r="N172" i="1"/>
  <c r="G13" i="1"/>
  <c r="O172" i="1"/>
  <c r="F49" i="1"/>
  <c r="F47" i="1" s="1"/>
  <c r="L47" i="1"/>
  <c r="F113" i="1"/>
  <c r="L111" i="1" l="1"/>
  <c r="F115" i="1"/>
  <c r="F111" i="1" s="1"/>
  <c r="L105" i="1"/>
  <c r="L28" i="1" s="1"/>
  <c r="F107" i="1"/>
  <c r="F30" i="1" s="1"/>
  <c r="L30" i="1"/>
  <c r="L176" i="1" s="1"/>
  <c r="G26" i="1"/>
  <c r="G174" i="1"/>
  <c r="L103" i="1"/>
  <c r="F105" i="1" l="1"/>
  <c r="F103" i="1" s="1"/>
  <c r="L174" i="1"/>
  <c r="F174" i="1" s="1"/>
  <c r="F28" i="1"/>
  <c r="G172" i="1"/>
  <c r="L26" i="1"/>
  <c r="F26" i="1" s="1"/>
  <c r="F176" i="1"/>
  <c r="L172" i="1" l="1"/>
  <c r="F172" i="1" s="1"/>
</calcChain>
</file>

<file path=xl/sharedStrings.xml><?xml version="1.0" encoding="utf-8"?>
<sst xmlns="http://schemas.openxmlformats.org/spreadsheetml/2006/main" count="598" uniqueCount="131">
  <si>
    <t>№ п/п</t>
  </si>
  <si>
    <t>Мероприятия подпрограммы</t>
  </si>
  <si>
    <t>Сроки исполнения мероприятия</t>
  </si>
  <si>
    <t>Источники финансирования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</si>
  <si>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</si>
  <si>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 xml:space="preserve">Всего,     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</si>
  <si>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</si>
  <si>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</si>
  <si>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 xml:space="preserve">       2026 год</t>
  </si>
  <si>
    <t xml:space="preserve">       2027 год</t>
  </si>
  <si>
    <t>1.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</si>
  <si>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</si>
  <si>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</si>
  <si>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</si>
  <si>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</si>
  <si>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Внебюджетные средства</t>
  </si>
  <si>
    <t>1.1.</t>
  </si>
  <si>
    <t>Управление ЖКХ Администрации городского округа  Домодедово</t>
  </si>
  <si>
    <t>X</t>
  </si>
  <si>
    <t>Х</t>
  </si>
  <si>
    <t>Всего</t>
  </si>
  <si>
    <t>В том числе:</t>
  </si>
  <si>
    <t>1 квартал</t>
  </si>
  <si>
    <t>1 полугодие</t>
  </si>
  <si>
    <t>9 месяцев</t>
  </si>
  <si>
    <t>12 месяцев</t>
  </si>
  <si>
    <t>2.</t>
  </si>
  <si>
    <t>2.1.</t>
  </si>
  <si>
    <t xml:space="preserve">2.6. </t>
  </si>
  <si>
    <t xml:space="preserve">2.7. </t>
  </si>
  <si>
    <t>3.1.</t>
  </si>
  <si>
    <t>3.2.</t>
  </si>
  <si>
    <t>Итого по подпрограмме I:</t>
  </si>
  <si>
    <t>»</t>
  </si>
  <si>
    <t>2026-2031</t>
  </si>
  <si>
    <t>Основное мероприятие И4. Федеральный проект «Формирование комфортной городской среды»</t>
  </si>
  <si>
    <t xml:space="preserve">Мероприятие И4.01. 
Ремонт дворовых территорий
</t>
  </si>
  <si>
    <t>Основное мероприятие 01. Обеспечение комфортной среды проживания на территории муниципального образования</t>
  </si>
  <si>
    <t xml:space="preserve">Мероприятие 01.01.
Создание административных комиссий, уполномоченных рассматривать дела об административных правонарушениях в сфере благоустройства
</t>
  </si>
  <si>
    <t>2.2.</t>
  </si>
  <si>
    <t xml:space="preserve">Мероприятие 01.05.
Создание административных комиссий, уполномоченных рассматривать дела об административных правонарушениях в сфере благоустройства, за счет средств местного бюджета
</t>
  </si>
  <si>
    <t>2.3.</t>
  </si>
  <si>
    <t xml:space="preserve">Мероприятие 01.10. 
Приобретение транспортных средств, коммунальной техники, специализированной техники
</t>
  </si>
  <si>
    <t>2.4.</t>
  </si>
  <si>
    <t xml:space="preserve">Мероприятие 01.11.
Ямочный ремонт асфальтового покрытия дворовых территорий
(картами свыше 25 кв. м)
</t>
  </si>
  <si>
    <t xml:space="preserve">2.5. </t>
  </si>
  <si>
    <t xml:space="preserve">Мероприятие 01.12.
Создание и ремонт пешеходных коммуникаций на дворовых территориях и общественных пространствах (без организации наружного освещения)
</t>
  </si>
  <si>
    <t>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</si>
  <si>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 xml:space="preserve">Мероприятие 01.13.
Устройство и модернизация контейнерных площадок
</t>
  </si>
  <si>
    <t xml:space="preserve">Мероприятие 01.14.
Устройство твердого покрытия подъездных путей у контейнерных площадок
</t>
  </si>
  <si>
    <t>2.8.</t>
  </si>
  <si>
    <t xml:space="preserve">Мероприятие 01.15.
Содержание дворовых территорий
</t>
  </si>
  <si>
    <t xml:space="preserve">2.9. </t>
  </si>
  <si>
    <t xml:space="preserve">Мероприятие 01.16.
Содержание общественных пространств (за исключением парков культуры и отдыха)
</t>
  </si>
  <si>
    <t>2.11.</t>
  </si>
  <si>
    <t xml:space="preserve">Мероприятие 01.19.
Улучшение визуального облика территорий муниципального образования (в том числе, украшение территорий)
</t>
  </si>
  <si>
    <t xml:space="preserve">Мероприятие 01.20.
Снос незаконно установленных самовольных построек, зданий, сооружений и элементов благоустройства
</t>
  </si>
  <si>
    <t>2.12.</t>
  </si>
  <si>
    <t xml:space="preserve">Мероприятие 01.21.
Вывоз, утилизация, хранение брошенных, разукомплектованных транспортных средств
</t>
  </si>
  <si>
    <t>2.13.</t>
  </si>
  <si>
    <t>2.14.</t>
  </si>
  <si>
    <t xml:space="preserve">Мероприятие 01.22.
Благоустройство дворовых территорий
</t>
  </si>
  <si>
    <t>2.15.</t>
  </si>
  <si>
    <t xml:space="preserve">Мероприятие 01.23.
Ликвидация несанкционированных навалов мусора (в том числе строительного)
</t>
  </si>
  <si>
    <t xml:space="preserve">Мероприятие 01.24. 
Создание геодезических схем ремонта дворовых территорий
</t>
  </si>
  <si>
    <t>3.</t>
  </si>
  <si>
    <t xml:space="preserve">Основное мероприятие 02. 
Создание благоприятных условий для проживания граждан в многоквартирных домах, расположенных на территории муниципального образования
</t>
  </si>
  <si>
    <t xml:space="preserve">Мероприятие 02.01.
Ремонт подъездов в многоквартирных домах
</t>
  </si>
  <si>
    <t xml:space="preserve">Мероприятие 02.06.
Проведение капитального ремонта многоквартирных домов за счет средств местного бюджета
</t>
  </si>
  <si>
    <t>2027 год</t>
  </si>
  <si>
    <t xml:space="preserve">       2029 год</t>
  </si>
  <si>
    <t xml:space="preserve">       2030 год</t>
  </si>
  <si>
    <t>2028 год</t>
  </si>
  <si>
    <t xml:space="preserve">       2031 год</t>
  </si>
  <si>
    <t>Итого 
2026 год</t>
  </si>
  <si>
    <t>2031 год</t>
  </si>
  <si>
    <t xml:space="preserve">       2028 год</t>
  </si>
  <si>
    <t>№</t>
  </si>
  <si>
    <t xml:space="preserve">Мероприятие Подпрограммы </t>
  </si>
  <si>
    <t>Всего (тыс.руб)</t>
  </si>
  <si>
    <t>Ответственный за выполнение мероприятия подпрограммы</t>
  </si>
  <si>
    <t>2026 год</t>
  </si>
  <si>
    <t>2029 год</t>
  </si>
  <si>
    <t>2030 год</t>
  </si>
  <si>
    <t>ИТОГО:</t>
  </si>
  <si>
    <t>Средства бюджета городского округа Домодедово</t>
  </si>
  <si>
    <t>Управление ЖКХ  Администрации городского округа Домодедово</t>
  </si>
  <si>
    <t>х</t>
  </si>
  <si>
    <t xml:space="preserve">Всего </t>
  </si>
  <si>
    <t>Итого 2026</t>
  </si>
  <si>
    <t xml:space="preserve">В том числе </t>
  </si>
  <si>
    <t>2026 -2031 гг.</t>
  </si>
  <si>
    <t>1.2.</t>
  </si>
  <si>
    <t>Итого по подпрограмме II</t>
  </si>
  <si>
    <t xml:space="preserve">Основное мероприятие 01.
Создание условий для реализации полномочий органов местного самоуправления
</t>
  </si>
  <si>
    <t>Итого по подпрограмме III :</t>
  </si>
  <si>
    <t xml:space="preserve"> Мероприятие 01.01.                                                               Обеспечение деятельности муниципальных органов - учреждения в сфере содержания территорий</t>
  </si>
  <si>
    <t xml:space="preserve">  2030 год</t>
  </si>
  <si>
    <t xml:space="preserve">  2031 год</t>
  </si>
  <si>
    <t>2.10.</t>
  </si>
  <si>
    <t xml:space="preserve">Выполнен ремонт дворовых территорий, ед.
</t>
  </si>
  <si>
    <t xml:space="preserve"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ед.
</t>
  </si>
  <si>
    <t xml:space="preserve"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благоустройства, за счет средств местного бюджета, ед.
</t>
  </si>
  <si>
    <t xml:space="preserve">Приобретены транспортные средства, коммунальная техника, специализированная техника, шт.
</t>
  </si>
  <si>
    <t xml:space="preserve">
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м), кв.м.
</t>
  </si>
  <si>
    <t xml:space="preserve">Выполнено устройство и модернизация контейнерных площадок, шт.
</t>
  </si>
  <si>
    <t xml:space="preserve">Выполнено устройство твердого покрытия подъездных путей у контейнерных площадок, шт.
</t>
  </si>
  <si>
    <t xml:space="preserve">
Обеспечено содержание дворовых территорий, тыс. кв. м
</t>
  </si>
  <si>
    <t xml:space="preserve">
Обеспечено содержание общественных пространств (за исключением парков культуры и отдыха), тыс. кв. м
</t>
  </si>
  <si>
    <t xml:space="preserve">
Улучшен визуальный облик территорий муниципального образования (в том числе, украшены территории), ед.
</t>
  </si>
  <si>
    <t xml:space="preserve">
Снесены незаконно установленные самовольные постройки, здания, сооружения и элементы благоустройства, шт.
</t>
  </si>
  <si>
    <t xml:space="preserve">
Вывезены, утилизированы или получены на хранение брошенные, разукомплектованные транспортные средства, шт.
</t>
  </si>
  <si>
    <t xml:space="preserve">
Благоустроены дворовые территории за счет средств муниципального образования Московской области, ед.
</t>
  </si>
  <si>
    <t xml:space="preserve">
Ликвидировано навалов мусора (в том числе строительного), куб. м
</t>
  </si>
  <si>
    <t xml:space="preserve">
Выполнена геодезическая схема ремонта дворовых территорий, ед.
</t>
  </si>
  <si>
    <t xml:space="preserve">
Количество отремонтированных подъездов в многоквартирных домах ед.
</t>
  </si>
  <si>
    <t>9. Подпрограмма III «Обеспечивающая подпрограмма»</t>
  </si>
  <si>
    <t>9.1. Перечень мероприятий подпрограммы III «Обеспечивающая подпрограмма»</t>
  </si>
  <si>
    <t xml:space="preserve">8. Подпрограмма II «Обращение с отходами»      </t>
  </si>
  <si>
    <t xml:space="preserve">8.1.  Перечень мероприятий подпрограммы II «Обращение с отходами»        </t>
  </si>
  <si>
    <t xml:space="preserve">Количество многоквартирных домов, в которых проведен капитальный ремонт, ед.
</t>
  </si>
  <si>
    <r>
      <rPr>
        <b/>
        <sz val="12"/>
        <rFont val="Arial"/>
        <family val="2"/>
        <charset val="204"/>
      </rPr>
      <t>7.</t>
    </r>
    <r>
      <rPr>
        <b/>
        <sz val="12"/>
        <color theme="1"/>
        <rFont val="Arial"/>
        <family val="2"/>
        <charset val="204"/>
      </rPr>
      <t xml:space="preserve"> Подпрограмма  I "Создание условий для обеспечения комфортного проживания жителей, в том числе в многоквартирных домах на территории муниципального образования "</t>
    </r>
  </si>
  <si>
    <r>
      <rPr>
        <b/>
        <sz val="12"/>
        <rFont val="Arial"/>
        <family val="2"/>
        <charset val="204"/>
      </rPr>
      <t xml:space="preserve">7.1. </t>
    </r>
    <r>
      <rPr>
        <b/>
        <sz val="12"/>
        <color theme="1"/>
        <rFont val="Arial"/>
        <family val="2"/>
        <charset val="204"/>
      </rPr>
      <t>Перечень мероприятий подпрограммы  I «Создание условий для обеспечения комфортного проживания жителей, в том числе в многоквартирных домах на территории муниципального образования»</t>
    </r>
  </si>
  <si>
    <r>
      <t xml:space="preserve">Мероприятие 04.01. - 
</t>
    </r>
    <r>
      <rPr>
        <sz val="11"/>
        <rFont val="Arial"/>
        <family val="2"/>
        <charset val="204"/>
      </rPr>
      <t>Оказание услуг по размещению и обслуживанию контейнеров для опасных отходов от населения на спецплощадках на территории муниципального образования</t>
    </r>
    <r>
      <rPr>
        <b/>
        <sz val="11"/>
        <rFont val="Arial"/>
        <family val="2"/>
        <charset val="204"/>
      </rPr>
      <t xml:space="preserve">
</t>
    </r>
  </si>
  <si>
    <r>
      <t xml:space="preserve">Мероприятие 04.02. - 
</t>
    </r>
    <r>
      <rPr>
        <sz val="11"/>
        <rFont val="Arial"/>
        <family val="2"/>
        <charset val="204"/>
      </rPr>
      <t>Организация деятельности по утилизации, обезвреживанию твердых коммунальных отходов</t>
    </r>
  </si>
  <si>
    <t xml:space="preserve"> 2030 год</t>
  </si>
  <si>
    <t xml:space="preserve">    2030 год</t>
  </si>
  <si>
    <t>Срок исполнения мероприятия</t>
  </si>
  <si>
    <t xml:space="preserve">Количество установленных и обслуженных контейнеров для опасных отходов,ед.
</t>
  </si>
  <si>
    <t xml:space="preserve">Количество утилизированных, обезвреженных твердых коммунальных отходов,ед.
</t>
  </si>
  <si>
    <t>Основное мероприятие 04.  Создание системы раздельного сбора отходов на территории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</si>
</sst>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_₽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4" fillId="2" borderId="8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/>
    <xf numFmtId="3" fontId="4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3" fontId="4" fillId="0" borderId="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Fill="1" applyBorder="1" applyAlignment="1">
      <alignment horizontal="center" vertical="top" wrapText="1"/>
    </xf>
    <xf numFmtId="1" fontId="4" fillId="0" borderId="4" xfId="0" applyNumberFormat="1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vertical="top" wrapText="1"/>
    </xf>
    <xf numFmtId="4" fontId="11" fillId="0" borderId="8" xfId="0" applyNumberFormat="1" applyFont="1" applyFill="1" applyBorder="1" applyAlignment="1">
      <alignment vertical="top" wrapText="1"/>
    </xf>
    <xf numFmtId="164" fontId="11" fillId="0" borderId="8" xfId="0" applyNumberFormat="1" applyFont="1" applyFill="1" applyBorder="1" applyAlignment="1">
      <alignment vertical="top" wrapText="1"/>
    </xf>
    <xf numFmtId="164" fontId="11" fillId="0" borderId="8" xfId="0" applyNumberFormat="1" applyFont="1" applyFill="1" applyBorder="1" applyAlignment="1">
      <alignment horizontal="right" vertical="top" wrapText="1"/>
    </xf>
    <xf numFmtId="0" fontId="4" fillId="0" borderId="8" xfId="0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top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2" fontId="3" fillId="2" borderId="0" xfId="0" applyNumberFormat="1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vertical="top" wrapText="1"/>
    </xf>
    <xf numFmtId="4" fontId="7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4" fontId="3" fillId="2" borderId="0" xfId="0" applyNumberFormat="1" applyFont="1" applyFill="1"/>
    <xf numFmtId="2" fontId="3" fillId="2" borderId="0" xfId="0" applyNumberFormat="1" applyFont="1" applyFill="1"/>
    <xf numFmtId="4" fontId="3" fillId="2" borderId="0" xfId="0" applyNumberFormat="1" applyFont="1" applyFill="1" applyAlignment="1">
      <alignment horizontal="right"/>
    </xf>
    <xf numFmtId="4" fontId="7" fillId="2" borderId="2" xfId="0" applyNumberFormat="1" applyFont="1" applyFill="1" applyBorder="1" applyAlignment="1">
      <alignment horizontal="center" vertical="top" wrapText="1"/>
    </xf>
    <xf numFmtId="4" fontId="7" fillId="2" borderId="3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" fontId="3" fillId="2" borderId="1" xfId="0" applyNumberFormat="1" applyFont="1" applyFill="1" applyBorder="1" applyAlignment="1">
      <alignment horizontal="center" vertical="top" wrapText="1"/>
    </xf>
    <xf numFmtId="16" fontId="3" fillId="2" borderId="9" xfId="0" applyNumberFormat="1" applyFont="1" applyFill="1" applyBorder="1" applyAlignment="1">
      <alignment horizontal="center" vertical="top" wrapText="1"/>
    </xf>
    <xf numFmtId="16" fontId="3" fillId="2" borderId="5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16" fontId="7" fillId="2" borderId="1" xfId="0" applyNumberFormat="1" applyFont="1" applyFill="1" applyBorder="1" applyAlignment="1">
      <alignment horizontal="center" vertical="top" wrapText="1"/>
    </xf>
    <xf numFmtId="16" fontId="7" fillId="2" borderId="9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16" fontId="7" fillId="2" borderId="5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top" wrapText="1"/>
    </xf>
    <xf numFmtId="4" fontId="3" fillId="2" borderId="12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horizontal="center" vertical="top" wrapText="1"/>
    </xf>
    <xf numFmtId="1" fontId="3" fillId="2" borderId="10" xfId="0" applyNumberFormat="1" applyFont="1" applyFill="1" applyBorder="1" applyAlignment="1">
      <alignment horizontal="center" vertical="top" wrapText="1"/>
    </xf>
    <xf numFmtId="1" fontId="3" fillId="2" borderId="11" xfId="0" applyNumberFormat="1" applyFont="1" applyFill="1" applyBorder="1" applyAlignment="1">
      <alignment horizontal="center" vertical="top" wrapText="1"/>
    </xf>
    <xf numFmtId="1" fontId="3" fillId="2" borderId="12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9" xfId="0" applyNumberFormat="1" applyFont="1" applyFill="1" applyBorder="1" applyAlignment="1">
      <alignment horizontal="center" vertical="top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4" fillId="2" borderId="8" xfId="0" applyNumberFormat="1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vertical="top" wrapText="1"/>
    </xf>
    <xf numFmtId="49" fontId="11" fillId="2" borderId="8" xfId="0" applyNumberFormat="1" applyFont="1" applyFill="1" applyBorder="1" applyAlignment="1">
      <alignment vertical="top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2" borderId="9" xfId="0" applyNumberFormat="1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49" fontId="11" fillId="0" borderId="8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 wrapText="1"/>
    </xf>
    <xf numFmtId="0" fontId="14" fillId="0" borderId="8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4" fontId="13" fillId="0" borderId="8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49" fontId="15" fillId="0" borderId="8" xfId="0" applyNumberFormat="1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7"/>
  <sheetViews>
    <sheetView tabSelected="1" view="pageBreakPreview" zoomScale="90" zoomScaleNormal="100" zoomScaleSheetLayoutView="90" workbookViewId="0">
      <selection activeCell="A6" sqref="A6:Q6"/>
    </sheetView>
  </sheetViews>
  <sheetFormatPr defaultRowHeight="15" x14ac:dyDescent="0.25"/>
  <cols>
    <col min="1" max="1" width="6.7109375" customWidth="1"/>
    <col min="2" max="2" width="39" customWidth="1"/>
    <col min="3" max="3" width="13.85546875" customWidth="1"/>
    <col min="4" max="4" width="35.42578125" customWidth="1"/>
    <col min="5" max="5" width="0" hidden="1" customWidth="1"/>
    <col min="6" max="6" width="14.5703125" customWidth="1"/>
    <col min="7" max="8" width="9" bestFit="1" customWidth="1"/>
    <col min="9" max="9" width="10.5703125" bestFit="1" customWidth="1"/>
    <col min="10" max="10" width="9" bestFit="1" customWidth="1"/>
    <col min="11" max="11" width="9.7109375" bestFit="1" customWidth="1"/>
    <col min="12" max="13" width="14.5703125" customWidth="1"/>
    <col min="14" max="14" width="15" customWidth="1"/>
    <col min="15" max="16" width="12.85546875" customWidth="1"/>
    <col min="17" max="17" width="21.7109375" customWidth="1"/>
  </cols>
  <sheetData>
    <row r="1" spans="1:17" ht="15.75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ht="15.75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9"/>
    </row>
    <row r="3" spans="1:17" ht="15.75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9"/>
    </row>
    <row r="4" spans="1:17" ht="15.75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0"/>
    </row>
    <row r="5" spans="1:17" ht="15.75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40"/>
    </row>
    <row r="6" spans="1:17" ht="15.75" x14ac:dyDescent="0.25">
      <c r="A6" s="127" t="s">
        <v>121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1:17" ht="15.75" x14ac:dyDescent="0.2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</row>
    <row r="8" spans="1:17" ht="15.75" x14ac:dyDescent="0.25">
      <c r="A8" s="127" t="s">
        <v>122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7" x14ac:dyDescent="0.25">
      <c r="A9" s="41"/>
      <c r="B9" s="41"/>
      <c r="C9" s="41"/>
      <c r="D9" s="41"/>
      <c r="E9" s="42"/>
      <c r="F9" s="43"/>
      <c r="G9" s="43"/>
      <c r="H9" s="43"/>
      <c r="I9" s="43"/>
      <c r="J9" s="43"/>
      <c r="K9" s="43"/>
      <c r="L9" s="42"/>
      <c r="M9" s="42"/>
      <c r="N9" s="42"/>
      <c r="O9" s="42"/>
      <c r="P9" s="42"/>
      <c r="Q9" s="42"/>
    </row>
    <row r="10" spans="1:17" x14ac:dyDescent="0.25">
      <c r="A10" s="86" t="s">
        <v>0</v>
      </c>
      <c r="B10" s="86" t="s">
        <v>1</v>
      </c>
      <c r="C10" s="86" t="s">
        <v>2</v>
      </c>
      <c r="D10" s="86" t="s">
        <v>3</v>
      </c>
      <c r="E10" s="129" t="s">
        <v>4</v>
      </c>
      <c r="F10" s="131" t="s">
        <v>5</v>
      </c>
      <c r="G10" s="133" t="s">
        <v>6</v>
      </c>
      <c r="H10" s="134"/>
      <c r="I10" s="134"/>
      <c r="J10" s="134"/>
      <c r="K10" s="134"/>
      <c r="L10" s="134"/>
      <c r="M10" s="134"/>
      <c r="N10" s="134"/>
      <c r="O10" s="134"/>
      <c r="P10" s="135"/>
      <c r="Q10" s="131" t="s">
        <v>7</v>
      </c>
    </row>
    <row r="11" spans="1:17" ht="30.75" customHeight="1" x14ac:dyDescent="0.25">
      <c r="A11" s="88"/>
      <c r="B11" s="88"/>
      <c r="C11" s="88"/>
      <c r="D11" s="88"/>
      <c r="E11" s="130"/>
      <c r="F11" s="132"/>
      <c r="G11" s="107" t="s">
        <v>8</v>
      </c>
      <c r="H11" s="107"/>
      <c r="I11" s="107"/>
      <c r="J11" s="107"/>
      <c r="K11" s="107"/>
      <c r="L11" s="44" t="s">
        <v>69</v>
      </c>
      <c r="M11" s="44" t="s">
        <v>72</v>
      </c>
      <c r="N11" s="44" t="s">
        <v>70</v>
      </c>
      <c r="O11" s="44" t="s">
        <v>71</v>
      </c>
      <c r="P11" s="44" t="s">
        <v>73</v>
      </c>
      <c r="Q11" s="132"/>
    </row>
    <row r="12" spans="1:17" x14ac:dyDescent="0.25">
      <c r="A12" s="45">
        <v>1</v>
      </c>
      <c r="B12" s="45">
        <v>2</v>
      </c>
      <c r="C12" s="45">
        <v>3</v>
      </c>
      <c r="D12" s="45">
        <v>4</v>
      </c>
      <c r="E12" s="7">
        <v>5</v>
      </c>
      <c r="F12" s="46">
        <v>5</v>
      </c>
      <c r="G12" s="120">
        <v>6</v>
      </c>
      <c r="H12" s="121"/>
      <c r="I12" s="121"/>
      <c r="J12" s="121"/>
      <c r="K12" s="122"/>
      <c r="L12" s="46">
        <v>7</v>
      </c>
      <c r="M12" s="47">
        <v>8</v>
      </c>
      <c r="N12" s="46">
        <v>9</v>
      </c>
      <c r="O12" s="46">
        <v>10</v>
      </c>
      <c r="P12" s="46">
        <v>11</v>
      </c>
      <c r="Q12" s="46">
        <v>12</v>
      </c>
    </row>
    <row r="13" spans="1:17" x14ac:dyDescent="0.25">
      <c r="A13" s="112" t="s">
        <v>10</v>
      </c>
      <c r="B13" s="114" t="s">
        <v>35</v>
      </c>
      <c r="C13" s="117" t="s">
        <v>34</v>
      </c>
      <c r="D13" s="48" t="s">
        <v>11</v>
      </c>
      <c r="E13" s="49">
        <f>SUM(E15:E17)</f>
        <v>0</v>
      </c>
      <c r="F13" s="49">
        <f>SUM(F15:F17)</f>
        <v>451748</v>
      </c>
      <c r="G13" s="65">
        <f>SUM(G15:K17)</f>
        <v>144717</v>
      </c>
      <c r="H13" s="66"/>
      <c r="I13" s="66"/>
      <c r="J13" s="66"/>
      <c r="K13" s="67"/>
      <c r="L13" s="49">
        <f>SUM(L15:L17)</f>
        <v>150505</v>
      </c>
      <c r="M13" s="49">
        <f>SUM(M15:M17)</f>
        <v>156526</v>
      </c>
      <c r="N13" s="49">
        <f>SUM(N15:N17)</f>
        <v>0</v>
      </c>
      <c r="O13" s="49">
        <f>SUM(O15:O17)</f>
        <v>0</v>
      </c>
      <c r="P13" s="49">
        <v>0</v>
      </c>
      <c r="Q13" s="98" t="s">
        <v>19</v>
      </c>
    </row>
    <row r="14" spans="1:17" ht="30" x14ac:dyDescent="0.25">
      <c r="A14" s="113"/>
      <c r="B14" s="115"/>
      <c r="C14" s="118"/>
      <c r="D14" s="48" t="s">
        <v>12</v>
      </c>
      <c r="E14" s="49">
        <f>E32+E19+E27+E40</f>
        <v>0</v>
      </c>
      <c r="F14" s="49">
        <f>SUM(L14:O14)</f>
        <v>0</v>
      </c>
      <c r="G14" s="65">
        <f>G19+G32+G40+G27</f>
        <v>0</v>
      </c>
      <c r="H14" s="66"/>
      <c r="I14" s="66"/>
      <c r="J14" s="66"/>
      <c r="K14" s="67"/>
      <c r="L14" s="49">
        <f>L19</f>
        <v>0</v>
      </c>
      <c r="M14" s="49">
        <f>M19</f>
        <v>0</v>
      </c>
      <c r="N14" s="49">
        <f>N19+N32+N40+N27</f>
        <v>0</v>
      </c>
      <c r="O14" s="49">
        <f>O19+O32+O40</f>
        <v>0</v>
      </c>
      <c r="P14" s="49">
        <v>0</v>
      </c>
      <c r="Q14" s="111"/>
    </row>
    <row r="15" spans="1:17" ht="30" x14ac:dyDescent="0.25">
      <c r="A15" s="113"/>
      <c r="B15" s="115"/>
      <c r="C15" s="118"/>
      <c r="D15" s="48" t="s">
        <v>13</v>
      </c>
      <c r="E15" s="49">
        <f>E20+E28+E33+E41</f>
        <v>0</v>
      </c>
      <c r="F15" s="49">
        <f>SUM(L15:O15)</f>
        <v>0</v>
      </c>
      <c r="G15" s="65">
        <v>0</v>
      </c>
      <c r="H15" s="66"/>
      <c r="I15" s="66"/>
      <c r="J15" s="66"/>
      <c r="K15" s="67"/>
      <c r="L15" s="49">
        <v>0</v>
      </c>
      <c r="M15" s="49">
        <v>0</v>
      </c>
      <c r="N15" s="49">
        <f>N20</f>
        <v>0</v>
      </c>
      <c r="O15" s="49">
        <f>O20</f>
        <v>0</v>
      </c>
      <c r="P15" s="49">
        <v>0</v>
      </c>
      <c r="Q15" s="111"/>
    </row>
    <row r="16" spans="1:17" ht="30" x14ac:dyDescent="0.25">
      <c r="A16" s="113"/>
      <c r="B16" s="115"/>
      <c r="C16" s="118"/>
      <c r="D16" s="48" t="s">
        <v>14</v>
      </c>
      <c r="E16" s="49">
        <f>E34+E21+E29+E42</f>
        <v>0</v>
      </c>
      <c r="F16" s="49">
        <f>SUM(G16:P16)</f>
        <v>451748</v>
      </c>
      <c r="G16" s="65">
        <f>G21</f>
        <v>144717</v>
      </c>
      <c r="H16" s="66"/>
      <c r="I16" s="66"/>
      <c r="J16" s="66"/>
      <c r="K16" s="67"/>
      <c r="L16" s="49">
        <f>L21</f>
        <v>150505</v>
      </c>
      <c r="M16" s="49">
        <f>M21</f>
        <v>156526</v>
      </c>
      <c r="N16" s="49">
        <f t="shared" ref="N16:P16" si="0">N21</f>
        <v>0</v>
      </c>
      <c r="O16" s="49">
        <f t="shared" si="0"/>
        <v>0</v>
      </c>
      <c r="P16" s="49">
        <f t="shared" si="0"/>
        <v>0</v>
      </c>
      <c r="Q16" s="111"/>
    </row>
    <row r="17" spans="1:17" x14ac:dyDescent="0.25">
      <c r="A17" s="123"/>
      <c r="B17" s="116"/>
      <c r="C17" s="119"/>
      <c r="D17" s="48" t="s">
        <v>15</v>
      </c>
      <c r="E17" s="49">
        <f>E35</f>
        <v>0</v>
      </c>
      <c r="F17" s="49">
        <f>SUM(G17:O17)</f>
        <v>0</v>
      </c>
      <c r="G17" s="65">
        <f>G22+K35+K43</f>
        <v>0</v>
      </c>
      <c r="H17" s="66"/>
      <c r="I17" s="66"/>
      <c r="J17" s="66"/>
      <c r="K17" s="67"/>
      <c r="L17" s="49">
        <f>L22+L35+L43</f>
        <v>0</v>
      </c>
      <c r="M17" s="49">
        <f>M22+M35+M43</f>
        <v>0</v>
      </c>
      <c r="N17" s="49">
        <f>N22+N35+N43</f>
        <v>0</v>
      </c>
      <c r="O17" s="49">
        <f>O22+O35+O43</f>
        <v>0</v>
      </c>
      <c r="P17" s="49">
        <v>0</v>
      </c>
      <c r="Q17" s="99"/>
    </row>
    <row r="18" spans="1:17" x14ac:dyDescent="0.25">
      <c r="A18" s="112" t="s">
        <v>16</v>
      </c>
      <c r="B18" s="83" t="s">
        <v>36</v>
      </c>
      <c r="C18" s="86" t="s">
        <v>34</v>
      </c>
      <c r="D18" s="50" t="s">
        <v>11</v>
      </c>
      <c r="E18" s="51">
        <v>0</v>
      </c>
      <c r="F18" s="44">
        <f>SUM(F20:F22)</f>
        <v>451748</v>
      </c>
      <c r="G18" s="89">
        <f>SUM(G20:K22)</f>
        <v>144717</v>
      </c>
      <c r="H18" s="90"/>
      <c r="I18" s="90"/>
      <c r="J18" s="90"/>
      <c r="K18" s="91"/>
      <c r="L18" s="44">
        <f>L21</f>
        <v>150505</v>
      </c>
      <c r="M18" s="52">
        <f>M21</f>
        <v>156526</v>
      </c>
      <c r="N18" s="44">
        <f>SUM(N20:N22)</f>
        <v>0</v>
      </c>
      <c r="O18" s="44">
        <f>SUM(O20:O22)</f>
        <v>0</v>
      </c>
      <c r="P18" s="44">
        <v>0</v>
      </c>
      <c r="Q18" s="68" t="s">
        <v>17</v>
      </c>
    </row>
    <row r="19" spans="1:17" x14ac:dyDescent="0.25">
      <c r="A19" s="113"/>
      <c r="B19" s="84"/>
      <c r="C19" s="87"/>
      <c r="D19" s="50" t="s">
        <v>12</v>
      </c>
      <c r="E19" s="51">
        <v>0</v>
      </c>
      <c r="F19" s="44">
        <f>SUM(L19:O19)</f>
        <v>0</v>
      </c>
      <c r="G19" s="89">
        <v>0</v>
      </c>
      <c r="H19" s="90"/>
      <c r="I19" s="90"/>
      <c r="J19" s="90"/>
      <c r="K19" s="91"/>
      <c r="L19" s="44">
        <v>0</v>
      </c>
      <c r="M19" s="52">
        <v>0</v>
      </c>
      <c r="N19" s="44">
        <v>0</v>
      </c>
      <c r="O19" s="44">
        <v>0</v>
      </c>
      <c r="P19" s="44">
        <v>0</v>
      </c>
      <c r="Q19" s="70"/>
    </row>
    <row r="20" spans="1:17" ht="28.5" x14ac:dyDescent="0.25">
      <c r="A20" s="113"/>
      <c r="B20" s="84"/>
      <c r="C20" s="87"/>
      <c r="D20" s="50" t="s">
        <v>13</v>
      </c>
      <c r="E20" s="51">
        <v>0</v>
      </c>
      <c r="F20" s="44">
        <f>SUM(L20:O20)</f>
        <v>0</v>
      </c>
      <c r="G20" s="89">
        <v>0</v>
      </c>
      <c r="H20" s="90"/>
      <c r="I20" s="90"/>
      <c r="J20" s="90"/>
      <c r="K20" s="91"/>
      <c r="L20" s="44">
        <v>0</v>
      </c>
      <c r="M20" s="52">
        <v>0</v>
      </c>
      <c r="N20" s="44">
        <v>0</v>
      </c>
      <c r="O20" s="44">
        <v>0</v>
      </c>
      <c r="P20" s="44">
        <v>0</v>
      </c>
      <c r="Q20" s="70"/>
    </row>
    <row r="21" spans="1:17" ht="28.5" x14ac:dyDescent="0.25">
      <c r="A21" s="113"/>
      <c r="B21" s="84"/>
      <c r="C21" s="87"/>
      <c r="D21" s="50" t="s">
        <v>14</v>
      </c>
      <c r="E21" s="51">
        <v>0</v>
      </c>
      <c r="F21" s="44">
        <f>SUM(G21:P21)</f>
        <v>451748</v>
      </c>
      <c r="G21" s="89">
        <v>144717</v>
      </c>
      <c r="H21" s="90"/>
      <c r="I21" s="90"/>
      <c r="J21" s="90"/>
      <c r="K21" s="91"/>
      <c r="L21" s="44">
        <v>150505</v>
      </c>
      <c r="M21" s="52">
        <v>156526</v>
      </c>
      <c r="N21" s="44">
        <v>0</v>
      </c>
      <c r="O21" s="44">
        <v>0</v>
      </c>
      <c r="P21" s="44">
        <v>0</v>
      </c>
      <c r="Q21" s="70"/>
    </row>
    <row r="22" spans="1:17" x14ac:dyDescent="0.25">
      <c r="A22" s="113"/>
      <c r="B22" s="85"/>
      <c r="C22" s="88"/>
      <c r="D22" s="50" t="s">
        <v>15</v>
      </c>
      <c r="E22" s="51">
        <v>0</v>
      </c>
      <c r="F22" s="44">
        <f>SUM(G22:O22)</f>
        <v>0</v>
      </c>
      <c r="G22" s="124">
        <v>0</v>
      </c>
      <c r="H22" s="125"/>
      <c r="I22" s="125"/>
      <c r="J22" s="125"/>
      <c r="K22" s="126"/>
      <c r="L22" s="44">
        <f>G22</f>
        <v>0</v>
      </c>
      <c r="M22" s="53">
        <v>0</v>
      </c>
      <c r="N22" s="44">
        <v>0</v>
      </c>
      <c r="O22" s="44">
        <v>0</v>
      </c>
      <c r="P22" s="44">
        <v>0</v>
      </c>
      <c r="Q22" s="69"/>
    </row>
    <row r="23" spans="1:17" ht="19.5" customHeight="1" x14ac:dyDescent="0.25">
      <c r="A23" s="113"/>
      <c r="B23" s="92" t="s">
        <v>100</v>
      </c>
      <c r="C23" s="95" t="s">
        <v>18</v>
      </c>
      <c r="D23" s="95" t="s">
        <v>19</v>
      </c>
      <c r="E23" s="31"/>
      <c r="F23" s="98" t="s">
        <v>20</v>
      </c>
      <c r="G23" s="100" t="s">
        <v>74</v>
      </c>
      <c r="H23" s="100" t="s">
        <v>21</v>
      </c>
      <c r="I23" s="100"/>
      <c r="J23" s="100"/>
      <c r="K23" s="100"/>
      <c r="L23" s="68" t="s">
        <v>9</v>
      </c>
      <c r="M23" s="68" t="s">
        <v>76</v>
      </c>
      <c r="N23" s="68" t="s">
        <v>70</v>
      </c>
      <c r="O23" s="68" t="s">
        <v>71</v>
      </c>
      <c r="P23" s="68" t="s">
        <v>75</v>
      </c>
      <c r="Q23" s="68"/>
    </row>
    <row r="24" spans="1:17" ht="23.25" customHeight="1" x14ac:dyDescent="0.25">
      <c r="A24" s="113"/>
      <c r="B24" s="93"/>
      <c r="C24" s="96"/>
      <c r="D24" s="96"/>
      <c r="E24" s="51"/>
      <c r="F24" s="99"/>
      <c r="G24" s="100"/>
      <c r="H24" s="54" t="s">
        <v>22</v>
      </c>
      <c r="I24" s="54" t="s">
        <v>23</v>
      </c>
      <c r="J24" s="54" t="s">
        <v>24</v>
      </c>
      <c r="K24" s="54" t="s">
        <v>25</v>
      </c>
      <c r="L24" s="69"/>
      <c r="M24" s="69"/>
      <c r="N24" s="69"/>
      <c r="O24" s="69"/>
      <c r="P24" s="69"/>
      <c r="Q24" s="70"/>
    </row>
    <row r="25" spans="1:17" ht="18.75" customHeight="1" x14ac:dyDescent="0.25">
      <c r="A25" s="123"/>
      <c r="B25" s="94"/>
      <c r="C25" s="97"/>
      <c r="D25" s="97"/>
      <c r="E25" s="51"/>
      <c r="F25" s="7">
        <v>66</v>
      </c>
      <c r="G25" s="8">
        <v>22</v>
      </c>
      <c r="H25" s="8">
        <v>0</v>
      </c>
      <c r="I25" s="8">
        <v>0</v>
      </c>
      <c r="J25" s="8">
        <v>0</v>
      </c>
      <c r="K25" s="8">
        <v>22</v>
      </c>
      <c r="L25" s="7">
        <v>22</v>
      </c>
      <c r="M25" s="8">
        <v>22</v>
      </c>
      <c r="N25" s="7">
        <v>0</v>
      </c>
      <c r="O25" s="7">
        <v>0</v>
      </c>
      <c r="P25" s="7">
        <v>0</v>
      </c>
      <c r="Q25" s="69"/>
    </row>
    <row r="26" spans="1:17" x14ac:dyDescent="0.25">
      <c r="A26" s="112" t="s">
        <v>26</v>
      </c>
      <c r="B26" s="114" t="s">
        <v>37</v>
      </c>
      <c r="C26" s="117" t="s">
        <v>34</v>
      </c>
      <c r="D26" s="48" t="s">
        <v>11</v>
      </c>
      <c r="E26" s="55">
        <v>0</v>
      </c>
      <c r="F26" s="49">
        <f>SUM(G26:P26)</f>
        <v>2765177.9800000004</v>
      </c>
      <c r="G26" s="65">
        <f>SUM(G28:K30)</f>
        <v>1067744.73</v>
      </c>
      <c r="H26" s="66"/>
      <c r="I26" s="66"/>
      <c r="J26" s="66"/>
      <c r="K26" s="67"/>
      <c r="L26" s="35">
        <f>SUM(L28:L30)</f>
        <v>373136.33</v>
      </c>
      <c r="M26" s="35">
        <f>SUM(M28:M30)</f>
        <v>373726.33</v>
      </c>
      <c r="N26" s="55">
        <f>SUM(N28:N30)</f>
        <v>316598.33</v>
      </c>
      <c r="O26" s="55">
        <f>SUM(O28:O30)</f>
        <v>316598.33</v>
      </c>
      <c r="P26" s="55">
        <f>SUM(P28:P30)</f>
        <v>317373.93000000005</v>
      </c>
      <c r="Q26" s="98" t="s">
        <v>19</v>
      </c>
    </row>
    <row r="27" spans="1:17" ht="30" x14ac:dyDescent="0.25">
      <c r="A27" s="113"/>
      <c r="B27" s="115"/>
      <c r="C27" s="118"/>
      <c r="D27" s="48" t="s">
        <v>12</v>
      </c>
      <c r="E27" s="55">
        <v>0</v>
      </c>
      <c r="F27" s="49">
        <f>SUM(F32,F40,F48,F56,F64,F72,F80,F88,F96,F104,F112,F120,F128,F136,F144)</f>
        <v>0</v>
      </c>
      <c r="G27" s="65">
        <f>SUM(G40,G48,G56,G64,G72,G80,G88,G96,G104,G112,G120,G128,G136,G144)</f>
        <v>0</v>
      </c>
      <c r="H27" s="66"/>
      <c r="I27" s="66"/>
      <c r="J27" s="66"/>
      <c r="K27" s="67"/>
      <c r="L27" s="49">
        <f t="shared" ref="L27:P30" si="1">SUM(L32,L40,L48,L56,L64,L72,L80,L88,L96,L104,L112,L120,L128,L136,L144)</f>
        <v>0</v>
      </c>
      <c r="M27" s="56">
        <f t="shared" si="1"/>
        <v>0</v>
      </c>
      <c r="N27" s="56">
        <f t="shared" si="1"/>
        <v>0</v>
      </c>
      <c r="O27" s="56">
        <f t="shared" si="1"/>
        <v>0</v>
      </c>
      <c r="P27" s="56">
        <f t="shared" si="1"/>
        <v>0</v>
      </c>
      <c r="Q27" s="111"/>
    </row>
    <row r="28" spans="1:17" ht="30" x14ac:dyDescent="0.25">
      <c r="A28" s="113"/>
      <c r="B28" s="115"/>
      <c r="C28" s="118"/>
      <c r="D28" s="48" t="s">
        <v>13</v>
      </c>
      <c r="E28" s="55">
        <v>0</v>
      </c>
      <c r="F28" s="49">
        <f>SUM(G28:P28)</f>
        <v>9722</v>
      </c>
      <c r="G28" s="65">
        <f>SUM(G33,G41,G49,G57,G65,G73,G81,G89,G97,G105,G113,G121,G129,G137,G145)</f>
        <v>1618</v>
      </c>
      <c r="H28" s="66"/>
      <c r="I28" s="66"/>
      <c r="J28" s="66"/>
      <c r="K28" s="67"/>
      <c r="L28" s="49">
        <f t="shared" si="1"/>
        <v>1620</v>
      </c>
      <c r="M28" s="56">
        <f t="shared" si="1"/>
        <v>1621</v>
      </c>
      <c r="N28" s="56">
        <f t="shared" si="1"/>
        <v>1621</v>
      </c>
      <c r="O28" s="56">
        <f t="shared" si="1"/>
        <v>1621</v>
      </c>
      <c r="P28" s="56">
        <f t="shared" si="1"/>
        <v>1621</v>
      </c>
      <c r="Q28" s="111"/>
    </row>
    <row r="29" spans="1:17" ht="30" x14ac:dyDescent="0.25">
      <c r="A29" s="113"/>
      <c r="B29" s="115"/>
      <c r="C29" s="118"/>
      <c r="D29" s="48" t="s">
        <v>14</v>
      </c>
      <c r="E29" s="55">
        <v>0</v>
      </c>
      <c r="F29" s="49">
        <f>SUM(G29:P29)</f>
        <v>2755455.9800000004</v>
      </c>
      <c r="G29" s="65">
        <f>SUM(G34,G42,G50,G58,G66,G74,G82,G90,G98,G106,G114,G122,G130,G138,G146)</f>
        <v>1066126.73</v>
      </c>
      <c r="H29" s="66"/>
      <c r="I29" s="66"/>
      <c r="J29" s="66"/>
      <c r="K29" s="67"/>
      <c r="L29" s="49">
        <f t="shared" si="1"/>
        <v>371516.33</v>
      </c>
      <c r="M29" s="56">
        <f t="shared" si="1"/>
        <v>372105.33</v>
      </c>
      <c r="N29" s="56">
        <f t="shared" si="1"/>
        <v>314977.33</v>
      </c>
      <c r="O29" s="56">
        <f t="shared" si="1"/>
        <v>314977.33</v>
      </c>
      <c r="P29" s="56">
        <f t="shared" si="1"/>
        <v>315752.93000000005</v>
      </c>
      <c r="Q29" s="111"/>
    </row>
    <row r="30" spans="1:17" x14ac:dyDescent="0.25">
      <c r="A30" s="113"/>
      <c r="B30" s="116"/>
      <c r="C30" s="119"/>
      <c r="D30" s="48" t="s">
        <v>15</v>
      </c>
      <c r="E30" s="55">
        <v>0</v>
      </c>
      <c r="F30" s="49">
        <f>SUM(F35,F43,F51,F59,F67,F75,F83,F91,F99,F107,F115,F123,F131,F139,F147)</f>
        <v>0</v>
      </c>
      <c r="G30" s="65">
        <f>SUM(G35,G43,G51,G59,G67,G75,G83,G91,G99,G107,G115,G123,G131,G139,G147)</f>
        <v>0</v>
      </c>
      <c r="H30" s="66"/>
      <c r="I30" s="66"/>
      <c r="J30" s="66"/>
      <c r="K30" s="67"/>
      <c r="L30" s="56">
        <f t="shared" si="1"/>
        <v>0</v>
      </c>
      <c r="M30" s="56">
        <f t="shared" si="1"/>
        <v>0</v>
      </c>
      <c r="N30" s="56">
        <f t="shared" si="1"/>
        <v>0</v>
      </c>
      <c r="O30" s="56">
        <f t="shared" si="1"/>
        <v>0</v>
      </c>
      <c r="P30" s="56">
        <f t="shared" si="1"/>
        <v>0</v>
      </c>
      <c r="Q30" s="99"/>
    </row>
    <row r="31" spans="1:17" x14ac:dyDescent="0.25">
      <c r="A31" s="80" t="s">
        <v>27</v>
      </c>
      <c r="B31" s="83" t="s">
        <v>38</v>
      </c>
      <c r="C31" s="86" t="s">
        <v>34</v>
      </c>
      <c r="D31" s="50" t="s">
        <v>11</v>
      </c>
      <c r="E31" s="51">
        <v>0</v>
      </c>
      <c r="F31" s="44">
        <f>SUM(F33:F35)</f>
        <v>9722</v>
      </c>
      <c r="G31" s="89">
        <f>G33+G32+G34+G35</f>
        <v>1618</v>
      </c>
      <c r="H31" s="90"/>
      <c r="I31" s="90"/>
      <c r="J31" s="90"/>
      <c r="K31" s="91"/>
      <c r="L31" s="44">
        <f>L33+L34+L32+L35</f>
        <v>1620</v>
      </c>
      <c r="M31" s="44">
        <f>M33+M34+M32+M35</f>
        <v>1621</v>
      </c>
      <c r="N31" s="51">
        <f>SUM(N33:N35)</f>
        <v>1621</v>
      </c>
      <c r="O31" s="51">
        <f>SUM(O33:O35)</f>
        <v>1621</v>
      </c>
      <c r="P31" s="51">
        <v>0</v>
      </c>
      <c r="Q31" s="68" t="s">
        <v>17</v>
      </c>
    </row>
    <row r="32" spans="1:17" x14ac:dyDescent="0.25">
      <c r="A32" s="81"/>
      <c r="B32" s="84"/>
      <c r="C32" s="87"/>
      <c r="D32" s="50" t="s">
        <v>12</v>
      </c>
      <c r="E32" s="51">
        <v>0</v>
      </c>
      <c r="F32" s="44">
        <f>SUM(L32:O32)</f>
        <v>0</v>
      </c>
      <c r="G32" s="89">
        <v>0</v>
      </c>
      <c r="H32" s="90"/>
      <c r="I32" s="90"/>
      <c r="J32" s="90"/>
      <c r="K32" s="91"/>
      <c r="L32" s="44">
        <v>0</v>
      </c>
      <c r="M32" s="52">
        <v>0</v>
      </c>
      <c r="N32" s="51">
        <v>0</v>
      </c>
      <c r="O32" s="51">
        <v>0</v>
      </c>
      <c r="P32" s="51">
        <v>0</v>
      </c>
      <c r="Q32" s="70"/>
    </row>
    <row r="33" spans="1:17" ht="28.5" x14ac:dyDescent="0.25">
      <c r="A33" s="81"/>
      <c r="B33" s="84"/>
      <c r="C33" s="87"/>
      <c r="D33" s="50" t="s">
        <v>13</v>
      </c>
      <c r="E33" s="51">
        <v>0</v>
      </c>
      <c r="F33" s="44">
        <f>SUM(G33:P33)</f>
        <v>9722</v>
      </c>
      <c r="G33" s="89">
        <v>1618</v>
      </c>
      <c r="H33" s="90"/>
      <c r="I33" s="90"/>
      <c r="J33" s="90"/>
      <c r="K33" s="91"/>
      <c r="L33" s="44">
        <v>1620</v>
      </c>
      <c r="M33" s="52">
        <v>1621</v>
      </c>
      <c r="N33" s="51">
        <v>1621</v>
      </c>
      <c r="O33" s="51">
        <v>1621</v>
      </c>
      <c r="P33" s="51">
        <v>1621</v>
      </c>
      <c r="Q33" s="70"/>
    </row>
    <row r="34" spans="1:17" ht="28.5" x14ac:dyDescent="0.25">
      <c r="A34" s="81"/>
      <c r="B34" s="84"/>
      <c r="C34" s="87"/>
      <c r="D34" s="50" t="s">
        <v>14</v>
      </c>
      <c r="E34" s="51">
        <v>0</v>
      </c>
      <c r="F34" s="44">
        <f>SUM(G34:P34)</f>
        <v>0</v>
      </c>
      <c r="G34" s="89">
        <v>0</v>
      </c>
      <c r="H34" s="90"/>
      <c r="I34" s="90"/>
      <c r="J34" s="90"/>
      <c r="K34" s="91"/>
      <c r="L34" s="44">
        <v>0</v>
      </c>
      <c r="M34" s="52">
        <v>0</v>
      </c>
      <c r="N34" s="51">
        <v>0</v>
      </c>
      <c r="O34" s="51">
        <v>0</v>
      </c>
      <c r="P34" s="51">
        <v>0</v>
      </c>
      <c r="Q34" s="70"/>
    </row>
    <row r="35" spans="1:17" x14ac:dyDescent="0.25">
      <c r="A35" s="81"/>
      <c r="B35" s="85"/>
      <c r="C35" s="88"/>
      <c r="D35" s="50" t="s">
        <v>15</v>
      </c>
      <c r="E35" s="51">
        <v>0</v>
      </c>
      <c r="F35" s="44">
        <f>SUM(G35:O35)</f>
        <v>0</v>
      </c>
      <c r="G35" s="89">
        <v>0</v>
      </c>
      <c r="H35" s="90"/>
      <c r="I35" s="90"/>
      <c r="J35" s="90"/>
      <c r="K35" s="91"/>
      <c r="L35" s="44">
        <f>G35</f>
        <v>0</v>
      </c>
      <c r="M35" s="52">
        <v>0</v>
      </c>
      <c r="N35" s="51">
        <v>0</v>
      </c>
      <c r="O35" s="51">
        <v>0</v>
      </c>
      <c r="P35" s="51">
        <v>0</v>
      </c>
      <c r="Q35" s="69"/>
    </row>
    <row r="36" spans="1:17" ht="37.5" customHeight="1" x14ac:dyDescent="0.25">
      <c r="A36" s="81"/>
      <c r="B36" s="92" t="s">
        <v>101</v>
      </c>
      <c r="C36" s="95" t="s">
        <v>18</v>
      </c>
      <c r="D36" s="95" t="s">
        <v>19</v>
      </c>
      <c r="E36" s="31"/>
      <c r="F36" s="98" t="s">
        <v>20</v>
      </c>
      <c r="G36" s="100" t="s">
        <v>74</v>
      </c>
      <c r="H36" s="100" t="s">
        <v>21</v>
      </c>
      <c r="I36" s="100"/>
      <c r="J36" s="100"/>
      <c r="K36" s="100"/>
      <c r="L36" s="68" t="s">
        <v>9</v>
      </c>
      <c r="M36" s="68" t="s">
        <v>76</v>
      </c>
      <c r="N36" s="68" t="s">
        <v>70</v>
      </c>
      <c r="O36" s="68" t="s">
        <v>125</v>
      </c>
      <c r="P36" s="68" t="s">
        <v>75</v>
      </c>
      <c r="Q36" s="98"/>
    </row>
    <row r="37" spans="1:17" ht="35.25" customHeight="1" x14ac:dyDescent="0.25">
      <c r="A37" s="81"/>
      <c r="B37" s="93"/>
      <c r="C37" s="96"/>
      <c r="D37" s="96"/>
      <c r="E37" s="51"/>
      <c r="F37" s="99"/>
      <c r="G37" s="100"/>
      <c r="H37" s="54" t="s">
        <v>22</v>
      </c>
      <c r="I37" s="54" t="s">
        <v>23</v>
      </c>
      <c r="J37" s="54" t="s">
        <v>24</v>
      </c>
      <c r="K37" s="54" t="s">
        <v>25</v>
      </c>
      <c r="L37" s="69"/>
      <c r="M37" s="69"/>
      <c r="N37" s="69"/>
      <c r="O37" s="69"/>
      <c r="P37" s="69"/>
      <c r="Q37" s="111"/>
    </row>
    <row r="38" spans="1:17" ht="30.75" customHeight="1" x14ac:dyDescent="0.25">
      <c r="A38" s="82"/>
      <c r="B38" s="94"/>
      <c r="C38" s="97"/>
      <c r="D38" s="97"/>
      <c r="E38" s="51"/>
      <c r="F38" s="7">
        <v>1</v>
      </c>
      <c r="G38" s="8">
        <v>1</v>
      </c>
      <c r="H38" s="8">
        <v>1</v>
      </c>
      <c r="I38" s="8">
        <v>1</v>
      </c>
      <c r="J38" s="8">
        <v>1</v>
      </c>
      <c r="K38" s="8">
        <v>1</v>
      </c>
      <c r="L38" s="7">
        <v>1</v>
      </c>
      <c r="M38" s="8">
        <v>1</v>
      </c>
      <c r="N38" s="7">
        <v>1</v>
      </c>
      <c r="O38" s="7">
        <v>1</v>
      </c>
      <c r="P38" s="7">
        <v>1</v>
      </c>
      <c r="Q38" s="99"/>
    </row>
    <row r="39" spans="1:17" x14ac:dyDescent="0.25">
      <c r="A39" s="80" t="s">
        <v>39</v>
      </c>
      <c r="B39" s="83" t="s">
        <v>40</v>
      </c>
      <c r="C39" s="86" t="s">
        <v>34</v>
      </c>
      <c r="D39" s="50" t="s">
        <v>11</v>
      </c>
      <c r="E39" s="51">
        <f>SUM(E41:E43)</f>
        <v>0</v>
      </c>
      <c r="F39" s="44">
        <f>SUM(F41:F43)</f>
        <v>4559.58</v>
      </c>
      <c r="G39" s="89">
        <f>SUM(G41:K43)</f>
        <v>759.93</v>
      </c>
      <c r="H39" s="90"/>
      <c r="I39" s="90"/>
      <c r="J39" s="90"/>
      <c r="K39" s="91"/>
      <c r="L39" s="51">
        <v>759.9</v>
      </c>
      <c r="M39" s="57">
        <v>759.9</v>
      </c>
      <c r="N39" s="51">
        <f>SUM(N41:N43)</f>
        <v>759.93</v>
      </c>
      <c r="O39" s="51">
        <f>SUM(O41:O43)</f>
        <v>759.93</v>
      </c>
      <c r="P39" s="51">
        <v>0</v>
      </c>
      <c r="Q39" s="68" t="s">
        <v>17</v>
      </c>
    </row>
    <row r="40" spans="1:17" x14ac:dyDescent="0.25">
      <c r="A40" s="81"/>
      <c r="B40" s="84"/>
      <c r="C40" s="87"/>
      <c r="D40" s="50" t="s">
        <v>12</v>
      </c>
      <c r="E40" s="51">
        <v>0</v>
      </c>
      <c r="F40" s="44">
        <f>SUM(L40:O40)</f>
        <v>0</v>
      </c>
      <c r="G40" s="89">
        <v>0</v>
      </c>
      <c r="H40" s="90"/>
      <c r="I40" s="90"/>
      <c r="J40" s="90"/>
      <c r="K40" s="91"/>
      <c r="L40" s="51">
        <v>0</v>
      </c>
      <c r="M40" s="57">
        <v>0</v>
      </c>
      <c r="N40" s="51">
        <v>0</v>
      </c>
      <c r="O40" s="51">
        <v>0</v>
      </c>
      <c r="P40" s="51">
        <v>0</v>
      </c>
      <c r="Q40" s="70"/>
    </row>
    <row r="41" spans="1:17" ht="28.5" x14ac:dyDescent="0.25">
      <c r="A41" s="81"/>
      <c r="B41" s="84"/>
      <c r="C41" s="87"/>
      <c r="D41" s="50" t="s">
        <v>13</v>
      </c>
      <c r="E41" s="51">
        <v>0</v>
      </c>
      <c r="F41" s="44">
        <f>SUM(L41:O41)</f>
        <v>0</v>
      </c>
      <c r="G41" s="89">
        <v>0</v>
      </c>
      <c r="H41" s="90"/>
      <c r="I41" s="90"/>
      <c r="J41" s="90"/>
      <c r="K41" s="91"/>
      <c r="L41" s="51">
        <v>0</v>
      </c>
      <c r="M41" s="57">
        <v>0</v>
      </c>
      <c r="N41" s="51">
        <v>0</v>
      </c>
      <c r="O41" s="51">
        <v>0</v>
      </c>
      <c r="P41" s="51">
        <v>0</v>
      </c>
      <c r="Q41" s="70"/>
    </row>
    <row r="42" spans="1:17" ht="28.5" x14ac:dyDescent="0.25">
      <c r="A42" s="81"/>
      <c r="B42" s="84"/>
      <c r="C42" s="87"/>
      <c r="D42" s="50" t="s">
        <v>14</v>
      </c>
      <c r="E42" s="51">
        <v>0</v>
      </c>
      <c r="F42" s="44">
        <f>SUM(G42:P42)</f>
        <v>4559.58</v>
      </c>
      <c r="G42" s="89">
        <v>759.93</v>
      </c>
      <c r="H42" s="90"/>
      <c r="I42" s="90"/>
      <c r="J42" s="90"/>
      <c r="K42" s="91"/>
      <c r="L42" s="51">
        <v>759.93</v>
      </c>
      <c r="M42" s="57">
        <v>759.93</v>
      </c>
      <c r="N42" s="57">
        <v>759.93</v>
      </c>
      <c r="O42" s="57">
        <v>759.93</v>
      </c>
      <c r="P42" s="57">
        <v>759.93</v>
      </c>
      <c r="Q42" s="70"/>
    </row>
    <row r="43" spans="1:17" x14ac:dyDescent="0.25">
      <c r="A43" s="81"/>
      <c r="B43" s="85"/>
      <c r="C43" s="88"/>
      <c r="D43" s="50" t="s">
        <v>15</v>
      </c>
      <c r="E43" s="51">
        <v>0</v>
      </c>
      <c r="F43" s="44">
        <f>SUM(G43:O43)</f>
        <v>0</v>
      </c>
      <c r="G43" s="89">
        <v>0</v>
      </c>
      <c r="H43" s="90"/>
      <c r="I43" s="90"/>
      <c r="J43" s="90"/>
      <c r="K43" s="91"/>
      <c r="L43" s="51">
        <v>0</v>
      </c>
      <c r="M43" s="57">
        <v>0</v>
      </c>
      <c r="N43" s="51">
        <v>0</v>
      </c>
      <c r="O43" s="51">
        <v>0</v>
      </c>
      <c r="P43" s="51">
        <v>0</v>
      </c>
      <c r="Q43" s="69"/>
    </row>
    <row r="44" spans="1:17" ht="28.5" customHeight="1" x14ac:dyDescent="0.25">
      <c r="A44" s="81"/>
      <c r="B44" s="108" t="s">
        <v>102</v>
      </c>
      <c r="C44" s="95" t="s">
        <v>18</v>
      </c>
      <c r="D44" s="95" t="s">
        <v>19</v>
      </c>
      <c r="E44" s="31"/>
      <c r="F44" s="98" t="s">
        <v>20</v>
      </c>
      <c r="G44" s="100" t="s">
        <v>74</v>
      </c>
      <c r="H44" s="100" t="s">
        <v>21</v>
      </c>
      <c r="I44" s="100"/>
      <c r="J44" s="100"/>
      <c r="K44" s="100"/>
      <c r="L44" s="68" t="s">
        <v>9</v>
      </c>
      <c r="M44" s="68" t="s">
        <v>76</v>
      </c>
      <c r="N44" s="68" t="s">
        <v>70</v>
      </c>
      <c r="O44" s="68" t="s">
        <v>71</v>
      </c>
      <c r="P44" s="68" t="s">
        <v>75</v>
      </c>
      <c r="Q44" s="98"/>
    </row>
    <row r="45" spans="1:17" ht="28.5" customHeight="1" x14ac:dyDescent="0.25">
      <c r="A45" s="81"/>
      <c r="B45" s="109"/>
      <c r="C45" s="96"/>
      <c r="D45" s="96"/>
      <c r="E45" s="51"/>
      <c r="F45" s="99"/>
      <c r="G45" s="100"/>
      <c r="H45" s="54" t="s">
        <v>22</v>
      </c>
      <c r="I45" s="54" t="s">
        <v>23</v>
      </c>
      <c r="J45" s="54" t="s">
        <v>24</v>
      </c>
      <c r="K45" s="54" t="s">
        <v>25</v>
      </c>
      <c r="L45" s="69"/>
      <c r="M45" s="69"/>
      <c r="N45" s="69"/>
      <c r="O45" s="69"/>
      <c r="P45" s="69"/>
      <c r="Q45" s="111"/>
    </row>
    <row r="46" spans="1:17" ht="26.25" customHeight="1" x14ac:dyDescent="0.25">
      <c r="A46" s="82"/>
      <c r="B46" s="110"/>
      <c r="C46" s="97"/>
      <c r="D46" s="97"/>
      <c r="E46" s="51"/>
      <c r="F46" s="7">
        <v>1</v>
      </c>
      <c r="G46" s="8">
        <v>1</v>
      </c>
      <c r="H46" s="8">
        <v>1</v>
      </c>
      <c r="I46" s="8">
        <v>1</v>
      </c>
      <c r="J46" s="8">
        <v>1</v>
      </c>
      <c r="K46" s="8">
        <v>1</v>
      </c>
      <c r="L46" s="7">
        <v>1</v>
      </c>
      <c r="M46" s="8">
        <v>1</v>
      </c>
      <c r="N46" s="7">
        <v>1</v>
      </c>
      <c r="O46" s="7">
        <v>1</v>
      </c>
      <c r="P46" s="7">
        <v>1</v>
      </c>
      <c r="Q46" s="99"/>
    </row>
    <row r="47" spans="1:17" x14ac:dyDescent="0.25">
      <c r="A47" s="104" t="s">
        <v>41</v>
      </c>
      <c r="B47" s="101" t="s">
        <v>42</v>
      </c>
      <c r="C47" s="86" t="s">
        <v>34</v>
      </c>
      <c r="D47" s="50" t="s">
        <v>11</v>
      </c>
      <c r="E47" s="51">
        <v>0</v>
      </c>
      <c r="F47" s="58">
        <f>SUM(F49:F51)</f>
        <v>78680.600000000006</v>
      </c>
      <c r="G47" s="89">
        <f>SUM(G49:K51)</f>
        <v>62335</v>
      </c>
      <c r="H47" s="90"/>
      <c r="I47" s="90"/>
      <c r="J47" s="90"/>
      <c r="K47" s="91"/>
      <c r="L47" s="58">
        <f>SUM(L49:L51)</f>
        <v>3114</v>
      </c>
      <c r="M47" s="58">
        <f>SUM(M49:M51)</f>
        <v>3114</v>
      </c>
      <c r="N47" s="58">
        <f>SUM(N49:N51)</f>
        <v>3114</v>
      </c>
      <c r="O47" s="58">
        <f>SUM(O49:O51)</f>
        <v>3114</v>
      </c>
      <c r="P47" s="58">
        <v>0</v>
      </c>
      <c r="Q47" s="68" t="s">
        <v>17</v>
      </c>
    </row>
    <row r="48" spans="1:17" x14ac:dyDescent="0.25">
      <c r="A48" s="105"/>
      <c r="B48" s="102"/>
      <c r="C48" s="87"/>
      <c r="D48" s="50" t="s">
        <v>12</v>
      </c>
      <c r="E48" s="51">
        <v>0</v>
      </c>
      <c r="F48" s="58">
        <f>SUM(G48:P48)</f>
        <v>0</v>
      </c>
      <c r="G48" s="89">
        <v>0</v>
      </c>
      <c r="H48" s="90"/>
      <c r="I48" s="90"/>
      <c r="J48" s="90"/>
      <c r="K48" s="91"/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70"/>
    </row>
    <row r="49" spans="1:17" ht="28.5" x14ac:dyDescent="0.25">
      <c r="A49" s="105"/>
      <c r="B49" s="102"/>
      <c r="C49" s="87"/>
      <c r="D49" s="50" t="s">
        <v>13</v>
      </c>
      <c r="E49" s="51">
        <v>0</v>
      </c>
      <c r="F49" s="58">
        <f>SUM(L49:O49)</f>
        <v>0</v>
      </c>
      <c r="G49" s="89">
        <v>0</v>
      </c>
      <c r="H49" s="90"/>
      <c r="I49" s="90"/>
      <c r="J49" s="90"/>
      <c r="K49" s="91"/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70"/>
    </row>
    <row r="50" spans="1:17" ht="28.5" x14ac:dyDescent="0.25">
      <c r="A50" s="105"/>
      <c r="B50" s="102"/>
      <c r="C50" s="87"/>
      <c r="D50" s="50" t="s">
        <v>14</v>
      </c>
      <c r="E50" s="51">
        <v>0</v>
      </c>
      <c r="F50" s="58">
        <f>SUM(G50:P50)</f>
        <v>78680.600000000006</v>
      </c>
      <c r="G50" s="89">
        <v>62335</v>
      </c>
      <c r="H50" s="90"/>
      <c r="I50" s="90"/>
      <c r="J50" s="90"/>
      <c r="K50" s="91"/>
      <c r="L50" s="58">
        <v>3114</v>
      </c>
      <c r="M50" s="58">
        <v>3114</v>
      </c>
      <c r="N50" s="58">
        <v>3114</v>
      </c>
      <c r="O50" s="58">
        <v>3114</v>
      </c>
      <c r="P50" s="58">
        <v>3889.6</v>
      </c>
      <c r="Q50" s="69"/>
    </row>
    <row r="51" spans="1:17" ht="15" customHeight="1" x14ac:dyDescent="0.25">
      <c r="A51" s="105"/>
      <c r="B51" s="103"/>
      <c r="C51" s="88"/>
      <c r="D51" s="50" t="s">
        <v>15</v>
      </c>
      <c r="E51" s="51">
        <v>0</v>
      </c>
      <c r="F51" s="44">
        <f>SUM(G51:O51)</f>
        <v>0</v>
      </c>
      <c r="G51" s="89">
        <v>0</v>
      </c>
      <c r="H51" s="90"/>
      <c r="I51" s="90"/>
      <c r="J51" s="90"/>
      <c r="K51" s="91"/>
      <c r="L51" s="58">
        <v>0</v>
      </c>
      <c r="M51" s="58">
        <v>0</v>
      </c>
      <c r="N51" s="51">
        <v>0</v>
      </c>
      <c r="O51" s="51">
        <v>0</v>
      </c>
      <c r="P51" s="51">
        <v>0</v>
      </c>
      <c r="Q51" s="59"/>
    </row>
    <row r="52" spans="1:17" ht="28.5" customHeight="1" x14ac:dyDescent="0.25">
      <c r="A52" s="105"/>
      <c r="B52" s="92" t="s">
        <v>103</v>
      </c>
      <c r="C52" s="95" t="s">
        <v>18</v>
      </c>
      <c r="D52" s="95" t="s">
        <v>18</v>
      </c>
      <c r="E52" s="31"/>
      <c r="F52" s="98" t="s">
        <v>20</v>
      </c>
      <c r="G52" s="100" t="s">
        <v>74</v>
      </c>
      <c r="H52" s="100" t="s">
        <v>21</v>
      </c>
      <c r="I52" s="100"/>
      <c r="J52" s="100"/>
      <c r="K52" s="100"/>
      <c r="L52" s="68" t="s">
        <v>9</v>
      </c>
      <c r="M52" s="68" t="s">
        <v>76</v>
      </c>
      <c r="N52" s="68" t="s">
        <v>70</v>
      </c>
      <c r="O52" s="68" t="s">
        <v>71</v>
      </c>
      <c r="P52" s="68" t="s">
        <v>75</v>
      </c>
      <c r="Q52" s="70"/>
    </row>
    <row r="53" spans="1:17" ht="24" x14ac:dyDescent="0.25">
      <c r="A53" s="105"/>
      <c r="B53" s="93"/>
      <c r="C53" s="96"/>
      <c r="D53" s="96"/>
      <c r="E53" s="51"/>
      <c r="F53" s="99"/>
      <c r="G53" s="100"/>
      <c r="H53" s="54" t="s">
        <v>22</v>
      </c>
      <c r="I53" s="54" t="s">
        <v>23</v>
      </c>
      <c r="J53" s="54" t="s">
        <v>24</v>
      </c>
      <c r="K53" s="54" t="s">
        <v>25</v>
      </c>
      <c r="L53" s="69"/>
      <c r="M53" s="69"/>
      <c r="N53" s="69"/>
      <c r="O53" s="69"/>
      <c r="P53" s="69"/>
      <c r="Q53" s="70"/>
    </row>
    <row r="54" spans="1:17" ht="24.75" customHeight="1" x14ac:dyDescent="0.25">
      <c r="A54" s="106"/>
      <c r="B54" s="94"/>
      <c r="C54" s="97"/>
      <c r="D54" s="97"/>
      <c r="E54" s="51"/>
      <c r="F54" s="7">
        <v>1</v>
      </c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0"/>
    </row>
    <row r="55" spans="1:17" x14ac:dyDescent="0.25">
      <c r="A55" s="80" t="s">
        <v>43</v>
      </c>
      <c r="B55" s="83" t="s">
        <v>44</v>
      </c>
      <c r="C55" s="86" t="s">
        <v>34</v>
      </c>
      <c r="D55" s="50" t="s">
        <v>11</v>
      </c>
      <c r="E55" s="51">
        <f>SUM(E57:E59)</f>
        <v>0</v>
      </c>
      <c r="F55" s="44">
        <f>SUM(F57:F59)</f>
        <v>3004</v>
      </c>
      <c r="G55" s="89">
        <f>SUM(G57:K59)</f>
        <v>962</v>
      </c>
      <c r="H55" s="90"/>
      <c r="I55" s="90"/>
      <c r="J55" s="90"/>
      <c r="K55" s="91"/>
      <c r="L55" s="51">
        <f>SUM(L57:L59)</f>
        <v>1001</v>
      </c>
      <c r="M55" s="51">
        <f>SUM(M57:M59)</f>
        <v>1041</v>
      </c>
      <c r="N55" s="51">
        <f>SUM(N57:N59)</f>
        <v>0</v>
      </c>
      <c r="O55" s="51">
        <f>SUM(O57:O59)</f>
        <v>0</v>
      </c>
      <c r="P55" s="51">
        <v>0</v>
      </c>
      <c r="Q55" s="107" t="s">
        <v>17</v>
      </c>
    </row>
    <row r="56" spans="1:17" x14ac:dyDescent="0.25">
      <c r="A56" s="81"/>
      <c r="B56" s="84"/>
      <c r="C56" s="87"/>
      <c r="D56" s="50" t="s">
        <v>12</v>
      </c>
      <c r="E56" s="58">
        <v>0</v>
      </c>
      <c r="F56" s="44">
        <f>SUM(L56:O56)</f>
        <v>0</v>
      </c>
      <c r="G56" s="89">
        <v>0</v>
      </c>
      <c r="H56" s="90"/>
      <c r="I56" s="90"/>
      <c r="J56" s="90"/>
      <c r="K56" s="91"/>
      <c r="L56" s="58">
        <v>0</v>
      </c>
      <c r="M56" s="58">
        <v>0</v>
      </c>
      <c r="N56" s="58">
        <v>0</v>
      </c>
      <c r="O56" s="51">
        <v>0</v>
      </c>
      <c r="P56" s="51">
        <v>0</v>
      </c>
      <c r="Q56" s="107"/>
    </row>
    <row r="57" spans="1:17" ht="28.5" x14ac:dyDescent="0.25">
      <c r="A57" s="81"/>
      <c r="B57" s="84"/>
      <c r="C57" s="87"/>
      <c r="D57" s="50" t="s">
        <v>13</v>
      </c>
      <c r="E57" s="58">
        <v>0</v>
      </c>
      <c r="F57" s="44">
        <f>SUM(L57:O57)</f>
        <v>0</v>
      </c>
      <c r="G57" s="89">
        <v>0</v>
      </c>
      <c r="H57" s="90"/>
      <c r="I57" s="90"/>
      <c r="J57" s="90"/>
      <c r="K57" s="91"/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107"/>
    </row>
    <row r="58" spans="1:17" ht="28.5" x14ac:dyDescent="0.25">
      <c r="A58" s="81"/>
      <c r="B58" s="84"/>
      <c r="C58" s="87"/>
      <c r="D58" s="50" t="s">
        <v>14</v>
      </c>
      <c r="E58" s="58">
        <v>0</v>
      </c>
      <c r="F58" s="44">
        <f>SUM(G58:P58)</f>
        <v>3004</v>
      </c>
      <c r="G58" s="89">
        <v>962</v>
      </c>
      <c r="H58" s="90"/>
      <c r="I58" s="90"/>
      <c r="J58" s="90"/>
      <c r="K58" s="91"/>
      <c r="L58" s="58">
        <v>1001</v>
      </c>
      <c r="M58" s="58">
        <v>1041</v>
      </c>
      <c r="N58" s="58">
        <v>0</v>
      </c>
      <c r="O58" s="51">
        <v>0</v>
      </c>
      <c r="P58" s="51">
        <v>0</v>
      </c>
      <c r="Q58" s="107"/>
    </row>
    <row r="59" spans="1:17" x14ac:dyDescent="0.25">
      <c r="A59" s="81"/>
      <c r="B59" s="85"/>
      <c r="C59" s="88"/>
      <c r="D59" s="50" t="s">
        <v>15</v>
      </c>
      <c r="E59" s="58">
        <v>0</v>
      </c>
      <c r="F59" s="44">
        <f>SUM(G59:O59)</f>
        <v>0</v>
      </c>
      <c r="G59" s="89">
        <v>0</v>
      </c>
      <c r="H59" s="90"/>
      <c r="I59" s="90"/>
      <c r="J59" s="90"/>
      <c r="K59" s="91"/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107"/>
    </row>
    <row r="60" spans="1:17" ht="15" customHeight="1" x14ac:dyDescent="0.25">
      <c r="A60" s="81"/>
      <c r="B60" s="92" t="s">
        <v>104</v>
      </c>
      <c r="C60" s="95" t="s">
        <v>18</v>
      </c>
      <c r="D60" s="95" t="s">
        <v>19</v>
      </c>
      <c r="E60" s="31"/>
      <c r="F60" s="98" t="s">
        <v>20</v>
      </c>
      <c r="G60" s="100" t="s">
        <v>74</v>
      </c>
      <c r="H60" s="100" t="s">
        <v>21</v>
      </c>
      <c r="I60" s="100"/>
      <c r="J60" s="100"/>
      <c r="K60" s="100"/>
      <c r="L60" s="68" t="s">
        <v>9</v>
      </c>
      <c r="M60" s="68" t="s">
        <v>76</v>
      </c>
      <c r="N60" s="68" t="s">
        <v>70</v>
      </c>
      <c r="O60" s="68" t="s">
        <v>71</v>
      </c>
      <c r="P60" s="68" t="s">
        <v>75</v>
      </c>
      <c r="Q60" s="68"/>
    </row>
    <row r="61" spans="1:17" ht="24" x14ac:dyDescent="0.25">
      <c r="A61" s="81"/>
      <c r="B61" s="93"/>
      <c r="C61" s="96"/>
      <c r="D61" s="96"/>
      <c r="E61" s="51"/>
      <c r="F61" s="99"/>
      <c r="G61" s="100"/>
      <c r="H61" s="54" t="s">
        <v>22</v>
      </c>
      <c r="I61" s="54" t="s">
        <v>23</v>
      </c>
      <c r="J61" s="54" t="s">
        <v>24</v>
      </c>
      <c r="K61" s="54" t="s">
        <v>25</v>
      </c>
      <c r="L61" s="69"/>
      <c r="M61" s="69"/>
      <c r="N61" s="69"/>
      <c r="O61" s="69"/>
      <c r="P61" s="69"/>
      <c r="Q61" s="70"/>
    </row>
    <row r="62" spans="1:17" ht="81.75" customHeight="1" x14ac:dyDescent="0.25">
      <c r="A62" s="82"/>
      <c r="B62" s="94"/>
      <c r="C62" s="97"/>
      <c r="D62" s="97"/>
      <c r="E62" s="51"/>
      <c r="F62" s="7">
        <v>4500</v>
      </c>
      <c r="G62" s="8">
        <v>1500</v>
      </c>
      <c r="H62" s="8">
        <v>0</v>
      </c>
      <c r="I62" s="8">
        <v>0</v>
      </c>
      <c r="J62" s="8">
        <v>0</v>
      </c>
      <c r="K62" s="8">
        <v>1500</v>
      </c>
      <c r="L62" s="7">
        <v>1500</v>
      </c>
      <c r="M62" s="7">
        <v>1500</v>
      </c>
      <c r="N62" s="7">
        <v>0</v>
      </c>
      <c r="O62" s="7">
        <v>0</v>
      </c>
      <c r="P62" s="7">
        <v>0</v>
      </c>
      <c r="Q62" s="69"/>
    </row>
    <row r="63" spans="1:17" x14ac:dyDescent="0.25">
      <c r="A63" s="80" t="s">
        <v>45</v>
      </c>
      <c r="B63" s="83" t="s">
        <v>46</v>
      </c>
      <c r="C63" s="86" t="s">
        <v>34</v>
      </c>
      <c r="D63" s="50" t="s">
        <v>11</v>
      </c>
      <c r="E63" s="51">
        <f>SUM(E65:E67)</f>
        <v>10780</v>
      </c>
      <c r="F63" s="44">
        <f>SUM(F65:F67)</f>
        <v>48993</v>
      </c>
      <c r="G63" s="89">
        <f>SUM(G65:K67)</f>
        <v>21022</v>
      </c>
      <c r="H63" s="90"/>
      <c r="I63" s="90"/>
      <c r="J63" s="90"/>
      <c r="K63" s="91"/>
      <c r="L63" s="51">
        <f>SUM(L65:L67)</f>
        <v>13711</v>
      </c>
      <c r="M63" s="51">
        <f>SUM(M65:M67)</f>
        <v>14260</v>
      </c>
      <c r="N63" s="51">
        <f>SUM(N65:N67)</f>
        <v>0</v>
      </c>
      <c r="O63" s="51">
        <f>SUM(O65:O67)</f>
        <v>0</v>
      </c>
      <c r="P63" s="51">
        <v>0</v>
      </c>
      <c r="Q63" s="68" t="s">
        <v>17</v>
      </c>
    </row>
    <row r="64" spans="1:17" x14ac:dyDescent="0.25">
      <c r="A64" s="81"/>
      <c r="B64" s="84"/>
      <c r="C64" s="87"/>
      <c r="D64" s="50" t="s">
        <v>12</v>
      </c>
      <c r="E64" s="58">
        <v>4620</v>
      </c>
      <c r="F64" s="44">
        <f>SUM(L64:O64)</f>
        <v>0</v>
      </c>
      <c r="G64" s="89">
        <v>0</v>
      </c>
      <c r="H64" s="90"/>
      <c r="I64" s="90"/>
      <c r="J64" s="90"/>
      <c r="K64" s="91"/>
      <c r="L64" s="58">
        <v>0</v>
      </c>
      <c r="M64" s="58">
        <v>0</v>
      </c>
      <c r="N64" s="51">
        <v>0</v>
      </c>
      <c r="O64" s="51">
        <v>0</v>
      </c>
      <c r="P64" s="51">
        <v>0</v>
      </c>
      <c r="Q64" s="70"/>
    </row>
    <row r="65" spans="1:17" ht="28.5" x14ac:dyDescent="0.25">
      <c r="A65" s="81"/>
      <c r="B65" s="84"/>
      <c r="C65" s="87"/>
      <c r="D65" s="50" t="s">
        <v>13</v>
      </c>
      <c r="E65" s="58">
        <v>0</v>
      </c>
      <c r="F65" s="44">
        <f>SUM(L65:O65)</f>
        <v>0</v>
      </c>
      <c r="G65" s="89">
        <v>0</v>
      </c>
      <c r="H65" s="90"/>
      <c r="I65" s="90"/>
      <c r="J65" s="90"/>
      <c r="K65" s="91"/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70"/>
    </row>
    <row r="66" spans="1:17" ht="28.5" x14ac:dyDescent="0.25">
      <c r="A66" s="81"/>
      <c r="B66" s="84"/>
      <c r="C66" s="87"/>
      <c r="D66" s="50" t="s">
        <v>14</v>
      </c>
      <c r="E66" s="58">
        <v>10780</v>
      </c>
      <c r="F66" s="44">
        <f>SUM(G66:P66)</f>
        <v>48993</v>
      </c>
      <c r="G66" s="89">
        <v>21022</v>
      </c>
      <c r="H66" s="90"/>
      <c r="I66" s="90"/>
      <c r="J66" s="90"/>
      <c r="K66" s="91"/>
      <c r="L66" s="58">
        <v>13711</v>
      </c>
      <c r="M66" s="58">
        <v>14260</v>
      </c>
      <c r="N66" s="51">
        <v>0</v>
      </c>
      <c r="O66" s="51">
        <v>0</v>
      </c>
      <c r="P66" s="51">
        <v>0</v>
      </c>
      <c r="Q66" s="70"/>
    </row>
    <row r="67" spans="1:17" x14ac:dyDescent="0.25">
      <c r="A67" s="81"/>
      <c r="B67" s="85"/>
      <c r="C67" s="88"/>
      <c r="D67" s="50" t="s">
        <v>15</v>
      </c>
      <c r="E67" s="58">
        <v>0</v>
      </c>
      <c r="F67" s="44">
        <f>SUM(G67:O67)</f>
        <v>0</v>
      </c>
      <c r="G67" s="89">
        <v>0</v>
      </c>
      <c r="H67" s="90"/>
      <c r="I67" s="90"/>
      <c r="J67" s="90"/>
      <c r="K67" s="91"/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69"/>
    </row>
    <row r="68" spans="1:17" ht="15" customHeight="1" x14ac:dyDescent="0.25">
      <c r="A68" s="81"/>
      <c r="B68" s="92" t="s">
        <v>47</v>
      </c>
      <c r="C68" s="95" t="s">
        <v>18</v>
      </c>
      <c r="D68" s="95" t="s">
        <v>19</v>
      </c>
      <c r="E68" s="31"/>
      <c r="F68" s="98" t="s">
        <v>20</v>
      </c>
      <c r="G68" s="100" t="s">
        <v>74</v>
      </c>
      <c r="H68" s="100" t="s">
        <v>21</v>
      </c>
      <c r="I68" s="100"/>
      <c r="J68" s="100"/>
      <c r="K68" s="100"/>
      <c r="L68" s="68" t="s">
        <v>9</v>
      </c>
      <c r="M68" s="68" t="s">
        <v>76</v>
      </c>
      <c r="N68" s="68" t="s">
        <v>70</v>
      </c>
      <c r="O68" s="68" t="s">
        <v>71</v>
      </c>
      <c r="P68" s="68" t="s">
        <v>75</v>
      </c>
      <c r="Q68" s="68"/>
    </row>
    <row r="69" spans="1:17" ht="24" x14ac:dyDescent="0.25">
      <c r="A69" s="81"/>
      <c r="B69" s="93"/>
      <c r="C69" s="96"/>
      <c r="D69" s="96"/>
      <c r="E69" s="51"/>
      <c r="F69" s="99"/>
      <c r="G69" s="100"/>
      <c r="H69" s="54" t="s">
        <v>22</v>
      </c>
      <c r="I69" s="54" t="s">
        <v>23</v>
      </c>
      <c r="J69" s="54" t="s">
        <v>24</v>
      </c>
      <c r="K69" s="54" t="s">
        <v>25</v>
      </c>
      <c r="L69" s="69"/>
      <c r="M69" s="69"/>
      <c r="N69" s="69"/>
      <c r="O69" s="69"/>
      <c r="P69" s="69"/>
      <c r="Q69" s="70"/>
    </row>
    <row r="70" spans="1:17" ht="69.75" customHeight="1" x14ac:dyDescent="0.25">
      <c r="A70" s="82"/>
      <c r="B70" s="94"/>
      <c r="C70" s="97"/>
      <c r="D70" s="97"/>
      <c r="E70" s="51"/>
      <c r="F70" s="7">
        <v>45</v>
      </c>
      <c r="G70" s="8">
        <v>15</v>
      </c>
      <c r="H70" s="8">
        <v>0</v>
      </c>
      <c r="I70" s="8">
        <v>0</v>
      </c>
      <c r="J70" s="8">
        <v>0</v>
      </c>
      <c r="K70" s="8">
        <v>15</v>
      </c>
      <c r="L70" s="7">
        <v>15</v>
      </c>
      <c r="M70" s="8">
        <v>15</v>
      </c>
      <c r="N70" s="7">
        <v>0</v>
      </c>
      <c r="O70" s="7">
        <v>0</v>
      </c>
      <c r="P70" s="7">
        <v>0</v>
      </c>
      <c r="Q70" s="69"/>
    </row>
    <row r="71" spans="1:17" x14ac:dyDescent="0.25">
      <c r="A71" s="80" t="s">
        <v>28</v>
      </c>
      <c r="B71" s="83" t="s">
        <v>48</v>
      </c>
      <c r="C71" s="86" t="s">
        <v>34</v>
      </c>
      <c r="D71" s="50" t="s">
        <v>11</v>
      </c>
      <c r="E71" s="51">
        <f>SUM(E73:E75)</f>
        <v>0</v>
      </c>
      <c r="F71" s="44">
        <f>SUM(F73:F75)</f>
        <v>125481</v>
      </c>
      <c r="G71" s="89">
        <f>SUM(G73:K75)</f>
        <v>41827</v>
      </c>
      <c r="H71" s="90"/>
      <c r="I71" s="90"/>
      <c r="J71" s="90"/>
      <c r="K71" s="91"/>
      <c r="L71" s="51">
        <f>SUM(L73:L75)</f>
        <v>41827</v>
      </c>
      <c r="M71" s="51">
        <f>SUM(M73:M75)</f>
        <v>41827</v>
      </c>
      <c r="N71" s="51">
        <f>SUM(N73:N75)</f>
        <v>0</v>
      </c>
      <c r="O71" s="51">
        <f>SUM(O73:O75)</f>
        <v>0</v>
      </c>
      <c r="P71" s="51">
        <v>0</v>
      </c>
      <c r="Q71" s="68" t="s">
        <v>17</v>
      </c>
    </row>
    <row r="72" spans="1:17" x14ac:dyDescent="0.25">
      <c r="A72" s="81"/>
      <c r="B72" s="84"/>
      <c r="C72" s="87"/>
      <c r="D72" s="50" t="s">
        <v>12</v>
      </c>
      <c r="E72" s="58">
        <v>0</v>
      </c>
      <c r="F72" s="44">
        <f>SUM(L72:O72)</f>
        <v>0</v>
      </c>
      <c r="G72" s="89">
        <v>0</v>
      </c>
      <c r="H72" s="90"/>
      <c r="I72" s="90"/>
      <c r="J72" s="90"/>
      <c r="K72" s="91"/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70"/>
    </row>
    <row r="73" spans="1:17" ht="28.5" x14ac:dyDescent="0.25">
      <c r="A73" s="81"/>
      <c r="B73" s="84"/>
      <c r="C73" s="87"/>
      <c r="D73" s="50" t="s">
        <v>13</v>
      </c>
      <c r="E73" s="58">
        <v>0</v>
      </c>
      <c r="F73" s="44">
        <f>SUM(L73:O73)</f>
        <v>0</v>
      </c>
      <c r="G73" s="89">
        <v>0</v>
      </c>
      <c r="H73" s="90"/>
      <c r="I73" s="90"/>
      <c r="J73" s="90"/>
      <c r="K73" s="91"/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70"/>
    </row>
    <row r="74" spans="1:17" ht="28.5" x14ac:dyDescent="0.25">
      <c r="A74" s="81"/>
      <c r="B74" s="84"/>
      <c r="C74" s="87"/>
      <c r="D74" s="50" t="s">
        <v>14</v>
      </c>
      <c r="E74" s="58">
        <v>0</v>
      </c>
      <c r="F74" s="44">
        <f>SUM(G74:P74)</f>
        <v>125481</v>
      </c>
      <c r="G74" s="89">
        <v>41827</v>
      </c>
      <c r="H74" s="90"/>
      <c r="I74" s="90"/>
      <c r="J74" s="90"/>
      <c r="K74" s="91"/>
      <c r="L74" s="58">
        <v>41827</v>
      </c>
      <c r="M74" s="58">
        <v>41827</v>
      </c>
      <c r="N74" s="58">
        <v>0</v>
      </c>
      <c r="O74" s="58">
        <v>0</v>
      </c>
      <c r="P74" s="58">
        <v>0</v>
      </c>
      <c r="Q74" s="70"/>
    </row>
    <row r="75" spans="1:17" x14ac:dyDescent="0.25">
      <c r="A75" s="81"/>
      <c r="B75" s="85"/>
      <c r="C75" s="88"/>
      <c r="D75" s="50" t="s">
        <v>15</v>
      </c>
      <c r="E75" s="58">
        <v>0</v>
      </c>
      <c r="F75" s="44">
        <f>SUM(G75:O75)</f>
        <v>0</v>
      </c>
      <c r="G75" s="89">
        <v>0</v>
      </c>
      <c r="H75" s="90"/>
      <c r="I75" s="90"/>
      <c r="J75" s="90"/>
      <c r="K75" s="91"/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69"/>
    </row>
    <row r="76" spans="1:17" ht="15" customHeight="1" x14ac:dyDescent="0.25">
      <c r="A76" s="81"/>
      <c r="B76" s="92" t="s">
        <v>105</v>
      </c>
      <c r="C76" s="95" t="s">
        <v>18</v>
      </c>
      <c r="D76" s="95" t="s">
        <v>19</v>
      </c>
      <c r="E76" s="31"/>
      <c r="F76" s="98" t="s">
        <v>20</v>
      </c>
      <c r="G76" s="100" t="s">
        <v>74</v>
      </c>
      <c r="H76" s="100" t="s">
        <v>21</v>
      </c>
      <c r="I76" s="100"/>
      <c r="J76" s="100"/>
      <c r="K76" s="100"/>
      <c r="L76" s="68" t="s">
        <v>9</v>
      </c>
      <c r="M76" s="68" t="s">
        <v>76</v>
      </c>
      <c r="N76" s="68" t="s">
        <v>70</v>
      </c>
      <c r="O76" s="68" t="s">
        <v>126</v>
      </c>
      <c r="P76" s="68" t="s">
        <v>75</v>
      </c>
      <c r="Q76" s="68"/>
    </row>
    <row r="77" spans="1:17" ht="24" x14ac:dyDescent="0.25">
      <c r="A77" s="81"/>
      <c r="B77" s="93"/>
      <c r="C77" s="96"/>
      <c r="D77" s="96"/>
      <c r="E77" s="51"/>
      <c r="F77" s="99"/>
      <c r="G77" s="100"/>
      <c r="H77" s="54" t="s">
        <v>22</v>
      </c>
      <c r="I77" s="54" t="s">
        <v>23</v>
      </c>
      <c r="J77" s="54" t="s">
        <v>24</v>
      </c>
      <c r="K77" s="54" t="s">
        <v>25</v>
      </c>
      <c r="L77" s="69"/>
      <c r="M77" s="69"/>
      <c r="N77" s="69"/>
      <c r="O77" s="69"/>
      <c r="P77" s="69"/>
      <c r="Q77" s="70"/>
    </row>
    <row r="78" spans="1:17" ht="30" customHeight="1" x14ac:dyDescent="0.25">
      <c r="A78" s="82"/>
      <c r="B78" s="94"/>
      <c r="C78" s="97"/>
      <c r="D78" s="97"/>
      <c r="E78" s="51"/>
      <c r="F78" s="7">
        <v>210</v>
      </c>
      <c r="G78" s="8">
        <v>70</v>
      </c>
      <c r="H78" s="8">
        <v>0</v>
      </c>
      <c r="I78" s="8">
        <v>0</v>
      </c>
      <c r="J78" s="8">
        <v>0</v>
      </c>
      <c r="K78" s="8">
        <v>70</v>
      </c>
      <c r="L78" s="7">
        <v>70</v>
      </c>
      <c r="M78" s="8">
        <v>70</v>
      </c>
      <c r="N78" s="7">
        <v>0</v>
      </c>
      <c r="O78" s="7">
        <v>0</v>
      </c>
      <c r="P78" s="7">
        <v>0</v>
      </c>
      <c r="Q78" s="69"/>
    </row>
    <row r="79" spans="1:17" x14ac:dyDescent="0.25">
      <c r="A79" s="80" t="s">
        <v>29</v>
      </c>
      <c r="B79" s="83" t="s">
        <v>49</v>
      </c>
      <c r="C79" s="86" t="s">
        <v>34</v>
      </c>
      <c r="D79" s="50" t="s">
        <v>11</v>
      </c>
      <c r="E79" s="51">
        <f>SUM(E81:E83)</f>
        <v>0</v>
      </c>
      <c r="F79" s="44">
        <f>SUM(F81:F83)</f>
        <v>0</v>
      </c>
      <c r="G79" s="89">
        <f>SUM(G81:K83)</f>
        <v>0</v>
      </c>
      <c r="H79" s="90"/>
      <c r="I79" s="90"/>
      <c r="J79" s="90"/>
      <c r="K79" s="91"/>
      <c r="L79" s="51">
        <v>0</v>
      </c>
      <c r="M79" s="51">
        <f>SUM(M81:M83)</f>
        <v>0</v>
      </c>
      <c r="N79" s="51">
        <f>SUM(N81:N83)</f>
        <v>0</v>
      </c>
      <c r="O79" s="51">
        <f>SUM(O81:O83)</f>
        <v>0</v>
      </c>
      <c r="P79" s="51">
        <v>0</v>
      </c>
      <c r="Q79" s="68" t="s">
        <v>17</v>
      </c>
    </row>
    <row r="80" spans="1:17" x14ac:dyDescent="0.25">
      <c r="A80" s="81"/>
      <c r="B80" s="84"/>
      <c r="C80" s="87"/>
      <c r="D80" s="50" t="s">
        <v>12</v>
      </c>
      <c r="E80" s="58">
        <v>0</v>
      </c>
      <c r="F80" s="44">
        <f>SUM(L80:O80)</f>
        <v>0</v>
      </c>
      <c r="G80" s="89">
        <v>0</v>
      </c>
      <c r="H80" s="90"/>
      <c r="I80" s="90"/>
      <c r="J80" s="90"/>
      <c r="K80" s="91"/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70"/>
    </row>
    <row r="81" spans="1:17" ht="28.5" x14ac:dyDescent="0.25">
      <c r="A81" s="81"/>
      <c r="B81" s="84"/>
      <c r="C81" s="87"/>
      <c r="D81" s="50" t="s">
        <v>13</v>
      </c>
      <c r="E81" s="58">
        <v>0</v>
      </c>
      <c r="F81" s="44">
        <f>SUM(L81:O81)</f>
        <v>0</v>
      </c>
      <c r="G81" s="89">
        <v>0</v>
      </c>
      <c r="H81" s="90"/>
      <c r="I81" s="90"/>
      <c r="J81" s="90"/>
      <c r="K81" s="91"/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70"/>
    </row>
    <row r="82" spans="1:17" ht="28.5" x14ac:dyDescent="0.25">
      <c r="A82" s="81"/>
      <c r="B82" s="84"/>
      <c r="C82" s="87"/>
      <c r="D82" s="50" t="s">
        <v>14</v>
      </c>
      <c r="E82" s="58">
        <v>0</v>
      </c>
      <c r="F82" s="44">
        <f>SUM(L82:O82)</f>
        <v>0</v>
      </c>
      <c r="G82" s="89">
        <v>0</v>
      </c>
      <c r="H82" s="90"/>
      <c r="I82" s="90"/>
      <c r="J82" s="90"/>
      <c r="K82" s="91"/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70"/>
    </row>
    <row r="83" spans="1:17" x14ac:dyDescent="0.25">
      <c r="A83" s="81"/>
      <c r="B83" s="85"/>
      <c r="C83" s="88"/>
      <c r="D83" s="50" t="s">
        <v>15</v>
      </c>
      <c r="E83" s="58">
        <v>0</v>
      </c>
      <c r="F83" s="44">
        <f>SUM(G83:O83)</f>
        <v>0</v>
      </c>
      <c r="G83" s="89">
        <v>0</v>
      </c>
      <c r="H83" s="90"/>
      <c r="I83" s="90"/>
      <c r="J83" s="90"/>
      <c r="K83" s="91"/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69"/>
    </row>
    <row r="84" spans="1:17" ht="21.75" customHeight="1" x14ac:dyDescent="0.25">
      <c r="A84" s="81"/>
      <c r="B84" s="92" t="s">
        <v>106</v>
      </c>
      <c r="C84" s="95" t="s">
        <v>18</v>
      </c>
      <c r="D84" s="95" t="s">
        <v>19</v>
      </c>
      <c r="E84" s="31"/>
      <c r="F84" s="98" t="s">
        <v>20</v>
      </c>
      <c r="G84" s="100" t="s">
        <v>74</v>
      </c>
      <c r="H84" s="100" t="s">
        <v>21</v>
      </c>
      <c r="I84" s="100"/>
      <c r="J84" s="100"/>
      <c r="K84" s="100"/>
      <c r="L84" s="68" t="s">
        <v>9</v>
      </c>
      <c r="M84" s="68" t="s">
        <v>76</v>
      </c>
      <c r="N84" s="68" t="s">
        <v>70</v>
      </c>
      <c r="O84" s="68" t="s">
        <v>126</v>
      </c>
      <c r="P84" s="68" t="s">
        <v>75</v>
      </c>
      <c r="Q84" s="68"/>
    </row>
    <row r="85" spans="1:17" ht="23.25" customHeight="1" x14ac:dyDescent="0.25">
      <c r="A85" s="81"/>
      <c r="B85" s="93"/>
      <c r="C85" s="96"/>
      <c r="D85" s="96"/>
      <c r="E85" s="51"/>
      <c r="F85" s="99"/>
      <c r="G85" s="100"/>
      <c r="H85" s="54" t="s">
        <v>22</v>
      </c>
      <c r="I85" s="54" t="s">
        <v>23</v>
      </c>
      <c r="J85" s="54" t="s">
        <v>24</v>
      </c>
      <c r="K85" s="54" t="s">
        <v>25</v>
      </c>
      <c r="L85" s="69"/>
      <c r="M85" s="69"/>
      <c r="N85" s="69"/>
      <c r="O85" s="69"/>
      <c r="P85" s="69"/>
      <c r="Q85" s="70"/>
    </row>
    <row r="86" spans="1:17" ht="15" customHeight="1" x14ac:dyDescent="0.25">
      <c r="A86" s="82"/>
      <c r="B86" s="94"/>
      <c r="C86" s="97"/>
      <c r="D86" s="97"/>
      <c r="E86" s="51"/>
      <c r="F86" s="7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7">
        <v>0</v>
      </c>
      <c r="M86" s="8">
        <v>0</v>
      </c>
      <c r="N86" s="7">
        <v>0</v>
      </c>
      <c r="O86" s="7">
        <v>0</v>
      </c>
      <c r="P86" s="7">
        <v>0</v>
      </c>
      <c r="Q86" s="69"/>
    </row>
    <row r="87" spans="1:17" ht="15" customHeight="1" x14ac:dyDescent="0.25">
      <c r="A87" s="80" t="s">
        <v>50</v>
      </c>
      <c r="B87" s="83" t="s">
        <v>51</v>
      </c>
      <c r="C87" s="86" t="s">
        <v>34</v>
      </c>
      <c r="D87" s="50" t="s">
        <v>11</v>
      </c>
      <c r="E87" s="51"/>
      <c r="F87" s="44">
        <f>SUM(L87:O87)</f>
        <v>0</v>
      </c>
      <c r="G87" s="89">
        <f>SUM(G89:K91)</f>
        <v>0</v>
      </c>
      <c r="H87" s="90"/>
      <c r="I87" s="90"/>
      <c r="J87" s="90"/>
      <c r="K87" s="91"/>
      <c r="L87" s="51">
        <v>0</v>
      </c>
      <c r="M87" s="51">
        <f>SUM(M89:M91)</f>
        <v>0</v>
      </c>
      <c r="N87" s="51">
        <v>0</v>
      </c>
      <c r="O87" s="51">
        <v>0</v>
      </c>
      <c r="P87" s="51">
        <v>0</v>
      </c>
      <c r="Q87" s="68" t="s">
        <v>17</v>
      </c>
    </row>
    <row r="88" spans="1:17" ht="15" customHeight="1" x14ac:dyDescent="0.25">
      <c r="A88" s="81"/>
      <c r="B88" s="84"/>
      <c r="C88" s="87"/>
      <c r="D88" s="50" t="s">
        <v>12</v>
      </c>
      <c r="E88" s="58"/>
      <c r="F88" s="44">
        <v>0</v>
      </c>
      <c r="G88" s="89">
        <v>0</v>
      </c>
      <c r="H88" s="90"/>
      <c r="I88" s="90"/>
      <c r="J88" s="90"/>
      <c r="K88" s="91"/>
      <c r="L88" s="58">
        <v>0</v>
      </c>
      <c r="M88" s="58">
        <v>0</v>
      </c>
      <c r="N88" s="58">
        <v>0</v>
      </c>
      <c r="O88" s="58">
        <v>0</v>
      </c>
      <c r="P88" s="58">
        <v>0</v>
      </c>
      <c r="Q88" s="70"/>
    </row>
    <row r="89" spans="1:17" ht="28.5" x14ac:dyDescent="0.25">
      <c r="A89" s="81"/>
      <c r="B89" s="84"/>
      <c r="C89" s="87"/>
      <c r="D89" s="50" t="s">
        <v>13</v>
      </c>
      <c r="E89" s="58"/>
      <c r="F89" s="44">
        <v>0</v>
      </c>
      <c r="G89" s="89">
        <v>0</v>
      </c>
      <c r="H89" s="90"/>
      <c r="I89" s="90"/>
      <c r="J89" s="90"/>
      <c r="K89" s="91"/>
      <c r="L89" s="51">
        <v>0</v>
      </c>
      <c r="M89" s="51">
        <v>0</v>
      </c>
      <c r="N89" s="51">
        <v>0</v>
      </c>
      <c r="O89" s="51">
        <v>0</v>
      </c>
      <c r="P89" s="51">
        <v>0</v>
      </c>
      <c r="Q89" s="70"/>
    </row>
    <row r="90" spans="1:17" ht="28.5" x14ac:dyDescent="0.25">
      <c r="A90" s="81"/>
      <c r="B90" s="84"/>
      <c r="C90" s="87"/>
      <c r="D90" s="50" t="s">
        <v>14</v>
      </c>
      <c r="E90" s="58"/>
      <c r="F90" s="44">
        <f>SUM(L90:O90)</f>
        <v>0</v>
      </c>
      <c r="G90" s="89">
        <v>0</v>
      </c>
      <c r="H90" s="90"/>
      <c r="I90" s="90"/>
      <c r="J90" s="90"/>
      <c r="K90" s="91"/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70"/>
    </row>
    <row r="91" spans="1:17" x14ac:dyDescent="0.25">
      <c r="A91" s="81"/>
      <c r="B91" s="85"/>
      <c r="C91" s="88"/>
      <c r="D91" s="50" t="s">
        <v>15</v>
      </c>
      <c r="E91" s="58"/>
      <c r="F91" s="44">
        <v>0</v>
      </c>
      <c r="G91" s="89">
        <v>0</v>
      </c>
      <c r="H91" s="90"/>
      <c r="I91" s="90"/>
      <c r="J91" s="90"/>
      <c r="K91" s="91"/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69"/>
    </row>
    <row r="92" spans="1:17" ht="15" customHeight="1" x14ac:dyDescent="0.25">
      <c r="A92" s="81"/>
      <c r="B92" s="92" t="s">
        <v>107</v>
      </c>
      <c r="C92" s="95" t="s">
        <v>18</v>
      </c>
      <c r="D92" s="95" t="s">
        <v>19</v>
      </c>
      <c r="E92" s="31"/>
      <c r="F92" s="98" t="s">
        <v>20</v>
      </c>
      <c r="G92" s="100" t="s">
        <v>74</v>
      </c>
      <c r="H92" s="100" t="s">
        <v>21</v>
      </c>
      <c r="I92" s="100"/>
      <c r="J92" s="100"/>
      <c r="K92" s="100"/>
      <c r="L92" s="68" t="s">
        <v>9</v>
      </c>
      <c r="M92" s="68" t="s">
        <v>76</v>
      </c>
      <c r="N92" s="68" t="s">
        <v>70</v>
      </c>
      <c r="O92" s="68" t="s">
        <v>71</v>
      </c>
      <c r="P92" s="68" t="s">
        <v>75</v>
      </c>
      <c r="Q92" s="68"/>
    </row>
    <row r="93" spans="1:17" ht="24" x14ac:dyDescent="0.25">
      <c r="A93" s="81"/>
      <c r="B93" s="93"/>
      <c r="C93" s="96"/>
      <c r="D93" s="96"/>
      <c r="E93" s="51"/>
      <c r="F93" s="99"/>
      <c r="G93" s="100"/>
      <c r="H93" s="54" t="s">
        <v>22</v>
      </c>
      <c r="I93" s="54" t="s">
        <v>23</v>
      </c>
      <c r="J93" s="54" t="s">
        <v>24</v>
      </c>
      <c r="K93" s="54" t="s">
        <v>25</v>
      </c>
      <c r="L93" s="69"/>
      <c r="M93" s="69"/>
      <c r="N93" s="69"/>
      <c r="O93" s="69"/>
      <c r="P93" s="69"/>
      <c r="Q93" s="70"/>
    </row>
    <row r="94" spans="1:17" ht="31.5" customHeight="1" x14ac:dyDescent="0.25">
      <c r="A94" s="82"/>
      <c r="B94" s="94"/>
      <c r="C94" s="97"/>
      <c r="D94" s="97"/>
      <c r="E94" s="51"/>
      <c r="F94" s="7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7">
        <v>0</v>
      </c>
      <c r="M94" s="8">
        <v>0</v>
      </c>
      <c r="N94" s="7">
        <v>0</v>
      </c>
      <c r="O94" s="7">
        <v>0</v>
      </c>
      <c r="P94" s="7">
        <v>0</v>
      </c>
      <c r="Q94" s="69"/>
    </row>
    <row r="95" spans="1:17" x14ac:dyDescent="0.25">
      <c r="A95" s="80" t="s">
        <v>52</v>
      </c>
      <c r="B95" s="83" t="s">
        <v>53</v>
      </c>
      <c r="C95" s="86" t="s">
        <v>34</v>
      </c>
      <c r="D95" s="50" t="s">
        <v>11</v>
      </c>
      <c r="E95" s="51">
        <f>SUM(E97:E99)</f>
        <v>0</v>
      </c>
      <c r="F95" s="44">
        <f>SUM(F97:F99)</f>
        <v>2494737.7999999998</v>
      </c>
      <c r="G95" s="89">
        <f>SUM(G97:K99)</f>
        <v>939220.8</v>
      </c>
      <c r="H95" s="90"/>
      <c r="I95" s="90"/>
      <c r="J95" s="90"/>
      <c r="K95" s="91"/>
      <c r="L95" s="51">
        <f>SUM(L97:L99)</f>
        <v>311103.40000000002</v>
      </c>
      <c r="M95" s="51">
        <f>SUM(M97:M99)</f>
        <v>311103.40000000002</v>
      </c>
      <c r="N95" s="51">
        <f>SUM(N97:N99)</f>
        <v>311103.40000000002</v>
      </c>
      <c r="O95" s="51">
        <f>SUM(O97:O99)</f>
        <v>311103.40000000002</v>
      </c>
      <c r="P95" s="51">
        <v>0</v>
      </c>
      <c r="Q95" s="68" t="s">
        <v>17</v>
      </c>
    </row>
    <row r="96" spans="1:17" x14ac:dyDescent="0.25">
      <c r="A96" s="81"/>
      <c r="B96" s="84"/>
      <c r="C96" s="87"/>
      <c r="D96" s="50" t="s">
        <v>12</v>
      </c>
      <c r="E96" s="58">
        <v>0</v>
      </c>
      <c r="F96" s="44">
        <f>SUM(L96:O96)</f>
        <v>0</v>
      </c>
      <c r="G96" s="89">
        <v>0</v>
      </c>
      <c r="H96" s="90"/>
      <c r="I96" s="90"/>
      <c r="J96" s="90"/>
      <c r="K96" s="91"/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70"/>
    </row>
    <row r="97" spans="1:17" ht="28.5" x14ac:dyDescent="0.25">
      <c r="A97" s="81"/>
      <c r="B97" s="84"/>
      <c r="C97" s="87"/>
      <c r="D97" s="50" t="s">
        <v>13</v>
      </c>
      <c r="E97" s="58">
        <v>0</v>
      </c>
      <c r="F97" s="44">
        <f>SUM(L97:O97)</f>
        <v>0</v>
      </c>
      <c r="G97" s="89">
        <v>0</v>
      </c>
      <c r="H97" s="90"/>
      <c r="I97" s="90"/>
      <c r="J97" s="90"/>
      <c r="K97" s="91"/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70"/>
    </row>
    <row r="98" spans="1:17" ht="28.5" x14ac:dyDescent="0.25">
      <c r="A98" s="81"/>
      <c r="B98" s="84"/>
      <c r="C98" s="87"/>
      <c r="D98" s="50" t="s">
        <v>14</v>
      </c>
      <c r="E98" s="58">
        <v>0</v>
      </c>
      <c r="F98" s="44">
        <f>SUM(G98:P98)</f>
        <v>2494737.7999999998</v>
      </c>
      <c r="G98" s="89">
        <v>939220.8</v>
      </c>
      <c r="H98" s="90"/>
      <c r="I98" s="90"/>
      <c r="J98" s="90"/>
      <c r="K98" s="91"/>
      <c r="L98" s="58">
        <v>311103.40000000002</v>
      </c>
      <c r="M98" s="58">
        <v>311103.40000000002</v>
      </c>
      <c r="N98" s="58">
        <v>311103.40000000002</v>
      </c>
      <c r="O98" s="58">
        <v>311103.40000000002</v>
      </c>
      <c r="P98" s="58">
        <v>311103.40000000002</v>
      </c>
      <c r="Q98" s="70"/>
    </row>
    <row r="99" spans="1:17" x14ac:dyDescent="0.25">
      <c r="A99" s="81"/>
      <c r="B99" s="85"/>
      <c r="C99" s="88"/>
      <c r="D99" s="50" t="s">
        <v>15</v>
      </c>
      <c r="E99" s="58">
        <v>0</v>
      </c>
      <c r="F99" s="44">
        <f>SUM(G99:O99)</f>
        <v>0</v>
      </c>
      <c r="G99" s="89">
        <v>0</v>
      </c>
      <c r="H99" s="90"/>
      <c r="I99" s="90"/>
      <c r="J99" s="90"/>
      <c r="K99" s="91"/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69"/>
    </row>
    <row r="100" spans="1:17" ht="15" customHeight="1" x14ac:dyDescent="0.25">
      <c r="A100" s="81"/>
      <c r="B100" s="92" t="s">
        <v>108</v>
      </c>
      <c r="C100" s="95" t="s">
        <v>18</v>
      </c>
      <c r="D100" s="95" t="s">
        <v>19</v>
      </c>
      <c r="E100" s="31"/>
      <c r="F100" s="98" t="s">
        <v>20</v>
      </c>
      <c r="G100" s="100" t="s">
        <v>74</v>
      </c>
      <c r="H100" s="100" t="s">
        <v>21</v>
      </c>
      <c r="I100" s="100"/>
      <c r="J100" s="100"/>
      <c r="K100" s="100"/>
      <c r="L100" s="68" t="s">
        <v>9</v>
      </c>
      <c r="M100" s="68" t="s">
        <v>76</v>
      </c>
      <c r="N100" s="68" t="s">
        <v>70</v>
      </c>
      <c r="O100" s="68" t="s">
        <v>71</v>
      </c>
      <c r="P100" s="68" t="s">
        <v>75</v>
      </c>
      <c r="Q100" s="68"/>
    </row>
    <row r="101" spans="1:17" ht="24" x14ac:dyDescent="0.25">
      <c r="A101" s="81"/>
      <c r="B101" s="93"/>
      <c r="C101" s="96"/>
      <c r="D101" s="96"/>
      <c r="E101" s="51"/>
      <c r="F101" s="99"/>
      <c r="G101" s="100"/>
      <c r="H101" s="54" t="s">
        <v>22</v>
      </c>
      <c r="I101" s="54" t="s">
        <v>23</v>
      </c>
      <c r="J101" s="54" t="s">
        <v>24</v>
      </c>
      <c r="K101" s="54" t="s">
        <v>25</v>
      </c>
      <c r="L101" s="69"/>
      <c r="M101" s="69"/>
      <c r="N101" s="69"/>
      <c r="O101" s="69"/>
      <c r="P101" s="69"/>
      <c r="Q101" s="70"/>
    </row>
    <row r="102" spans="1:17" ht="48.75" customHeight="1" x14ac:dyDescent="0.25">
      <c r="A102" s="81"/>
      <c r="B102" s="94"/>
      <c r="C102" s="97"/>
      <c r="D102" s="97"/>
      <c r="E102" s="51"/>
      <c r="F102" s="44">
        <v>2570.62</v>
      </c>
      <c r="G102" s="44">
        <v>2570.62</v>
      </c>
      <c r="H102" s="44">
        <v>2570.62</v>
      </c>
      <c r="I102" s="44">
        <v>2570.62</v>
      </c>
      <c r="J102" s="44">
        <v>2570.62</v>
      </c>
      <c r="K102" s="44">
        <v>2570.62</v>
      </c>
      <c r="L102" s="44">
        <v>2570.62</v>
      </c>
      <c r="M102" s="44">
        <v>2570.62</v>
      </c>
      <c r="N102" s="44">
        <v>2570.62</v>
      </c>
      <c r="O102" s="44">
        <v>2570.62</v>
      </c>
      <c r="P102" s="44">
        <v>2570.62</v>
      </c>
      <c r="Q102" s="69"/>
    </row>
    <row r="103" spans="1:17" x14ac:dyDescent="0.25">
      <c r="A103" s="104" t="s">
        <v>99</v>
      </c>
      <c r="B103" s="101" t="s">
        <v>55</v>
      </c>
      <c r="C103" s="86" t="s">
        <v>34</v>
      </c>
      <c r="D103" s="50" t="s">
        <v>11</v>
      </c>
      <c r="E103" s="51">
        <v>0</v>
      </c>
      <c r="F103" s="58">
        <f>SUM(F105:F107)</f>
        <v>0</v>
      </c>
      <c r="G103" s="89">
        <f>SUM(G105:K107)</f>
        <v>0</v>
      </c>
      <c r="H103" s="90"/>
      <c r="I103" s="90"/>
      <c r="J103" s="90"/>
      <c r="K103" s="91"/>
      <c r="L103" s="58">
        <f>SUM(L105:L107)</f>
        <v>0</v>
      </c>
      <c r="M103" s="58">
        <f>SUM(M105:M107)</f>
        <v>0</v>
      </c>
      <c r="N103" s="58">
        <f>SUM(N105:N107)</f>
        <v>0</v>
      </c>
      <c r="O103" s="58">
        <f>SUM(O105:O107)</f>
        <v>0</v>
      </c>
      <c r="P103" s="58">
        <v>0</v>
      </c>
      <c r="Q103" s="68" t="s">
        <v>17</v>
      </c>
    </row>
    <row r="104" spans="1:17" x14ac:dyDescent="0.25">
      <c r="A104" s="105"/>
      <c r="B104" s="102"/>
      <c r="C104" s="87"/>
      <c r="D104" s="50" t="s">
        <v>12</v>
      </c>
      <c r="E104" s="51">
        <v>0</v>
      </c>
      <c r="F104" s="58">
        <f>SUM(G104:P104)</f>
        <v>0</v>
      </c>
      <c r="G104" s="89">
        <v>0</v>
      </c>
      <c r="H104" s="90"/>
      <c r="I104" s="90"/>
      <c r="J104" s="90"/>
      <c r="K104" s="91"/>
      <c r="L104" s="58">
        <f t="shared" ref="L104:M107" si="2">L112</f>
        <v>0</v>
      </c>
      <c r="M104" s="58">
        <f t="shared" si="2"/>
        <v>0</v>
      </c>
      <c r="N104" s="58">
        <v>0</v>
      </c>
      <c r="O104" s="58">
        <v>0</v>
      </c>
      <c r="P104" s="58">
        <v>0</v>
      </c>
      <c r="Q104" s="70"/>
    </row>
    <row r="105" spans="1:17" ht="28.5" x14ac:dyDescent="0.25">
      <c r="A105" s="105"/>
      <c r="B105" s="102"/>
      <c r="C105" s="87"/>
      <c r="D105" s="50" t="s">
        <v>13</v>
      </c>
      <c r="E105" s="51">
        <v>0</v>
      </c>
      <c r="F105" s="58">
        <f>SUM(G105:P105)</f>
        <v>0</v>
      </c>
      <c r="G105" s="89">
        <v>0</v>
      </c>
      <c r="H105" s="90"/>
      <c r="I105" s="90"/>
      <c r="J105" s="90"/>
      <c r="K105" s="91"/>
      <c r="L105" s="58">
        <f t="shared" si="2"/>
        <v>0</v>
      </c>
      <c r="M105" s="58">
        <f t="shared" si="2"/>
        <v>0</v>
      </c>
      <c r="N105" s="58">
        <v>0</v>
      </c>
      <c r="O105" s="58">
        <v>0</v>
      </c>
      <c r="P105" s="58">
        <v>0</v>
      </c>
      <c r="Q105" s="70"/>
    </row>
    <row r="106" spans="1:17" ht="28.5" x14ac:dyDescent="0.25">
      <c r="A106" s="105"/>
      <c r="B106" s="102"/>
      <c r="C106" s="87"/>
      <c r="D106" s="50" t="s">
        <v>14</v>
      </c>
      <c r="E106" s="51">
        <v>0</v>
      </c>
      <c r="F106" s="58">
        <f>SUM(G106:P106)</f>
        <v>0</v>
      </c>
      <c r="G106" s="89">
        <v>0</v>
      </c>
      <c r="H106" s="90"/>
      <c r="I106" s="90"/>
      <c r="J106" s="90"/>
      <c r="K106" s="91"/>
      <c r="L106" s="58">
        <f t="shared" si="2"/>
        <v>0</v>
      </c>
      <c r="M106" s="58">
        <f t="shared" si="2"/>
        <v>0</v>
      </c>
      <c r="N106" s="58">
        <v>0</v>
      </c>
      <c r="O106" s="58">
        <v>0</v>
      </c>
      <c r="P106" s="58">
        <v>0</v>
      </c>
      <c r="Q106" s="69"/>
    </row>
    <row r="107" spans="1:17" ht="15" customHeight="1" x14ac:dyDescent="0.25">
      <c r="A107" s="105"/>
      <c r="B107" s="103"/>
      <c r="C107" s="88"/>
      <c r="D107" s="50" t="s">
        <v>15</v>
      </c>
      <c r="E107" s="51">
        <v>0</v>
      </c>
      <c r="F107" s="58">
        <f>SUM(G107:P107)</f>
        <v>0</v>
      </c>
      <c r="G107" s="89">
        <v>0</v>
      </c>
      <c r="H107" s="90"/>
      <c r="I107" s="90"/>
      <c r="J107" s="90"/>
      <c r="K107" s="91"/>
      <c r="L107" s="58">
        <f t="shared" si="2"/>
        <v>0</v>
      </c>
      <c r="M107" s="58">
        <f t="shared" si="2"/>
        <v>0</v>
      </c>
      <c r="N107" s="58">
        <v>0</v>
      </c>
      <c r="O107" s="58">
        <v>0</v>
      </c>
      <c r="P107" s="58">
        <v>0</v>
      </c>
      <c r="Q107" s="59"/>
    </row>
    <row r="108" spans="1:17" ht="15" customHeight="1" x14ac:dyDescent="0.25">
      <c r="A108" s="105"/>
      <c r="B108" s="92" t="s">
        <v>109</v>
      </c>
      <c r="C108" s="95" t="s">
        <v>18</v>
      </c>
      <c r="D108" s="95" t="s">
        <v>18</v>
      </c>
      <c r="E108" s="31"/>
      <c r="F108" s="98" t="s">
        <v>20</v>
      </c>
      <c r="G108" s="100" t="s">
        <v>74</v>
      </c>
      <c r="H108" s="100" t="s">
        <v>21</v>
      </c>
      <c r="I108" s="100"/>
      <c r="J108" s="100"/>
      <c r="K108" s="100"/>
      <c r="L108" s="68" t="s">
        <v>9</v>
      </c>
      <c r="M108" s="68" t="s">
        <v>76</v>
      </c>
      <c r="N108" s="68" t="s">
        <v>70</v>
      </c>
      <c r="O108" s="68" t="s">
        <v>71</v>
      </c>
      <c r="P108" s="68" t="s">
        <v>75</v>
      </c>
      <c r="Q108" s="70"/>
    </row>
    <row r="109" spans="1:17" ht="24" x14ac:dyDescent="0.25">
      <c r="A109" s="105"/>
      <c r="B109" s="93"/>
      <c r="C109" s="96"/>
      <c r="D109" s="96"/>
      <c r="E109" s="51"/>
      <c r="F109" s="99"/>
      <c r="G109" s="100"/>
      <c r="H109" s="54" t="s">
        <v>22</v>
      </c>
      <c r="I109" s="54" t="s">
        <v>23</v>
      </c>
      <c r="J109" s="54" t="s">
        <v>24</v>
      </c>
      <c r="K109" s="54" t="s">
        <v>25</v>
      </c>
      <c r="L109" s="69"/>
      <c r="M109" s="69"/>
      <c r="N109" s="69"/>
      <c r="O109" s="69"/>
      <c r="P109" s="69"/>
      <c r="Q109" s="70"/>
    </row>
    <row r="110" spans="1:17" ht="42.75" customHeight="1" x14ac:dyDescent="0.25">
      <c r="A110" s="106"/>
      <c r="B110" s="94"/>
      <c r="C110" s="97"/>
      <c r="D110" s="97"/>
      <c r="E110" s="51"/>
      <c r="F110" s="7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7">
        <v>0</v>
      </c>
      <c r="M110" s="8">
        <v>0</v>
      </c>
      <c r="N110" s="7">
        <v>0</v>
      </c>
      <c r="O110" s="7">
        <v>0</v>
      </c>
      <c r="P110" s="7">
        <v>0</v>
      </c>
      <c r="Q110" s="70"/>
    </row>
    <row r="111" spans="1:17" x14ac:dyDescent="0.25">
      <c r="A111" s="80" t="s">
        <v>54</v>
      </c>
      <c r="B111" s="83" t="s">
        <v>56</v>
      </c>
      <c r="C111" s="86" t="s">
        <v>34</v>
      </c>
      <c r="D111" s="50" t="s">
        <v>11</v>
      </c>
      <c r="E111" s="51">
        <f>SUM(E113:E115)</f>
        <v>0</v>
      </c>
      <c r="F111" s="44">
        <f>SUM(F113:F115)</f>
        <v>0</v>
      </c>
      <c r="G111" s="89">
        <f>G113+G112+G114+G115</f>
        <v>0</v>
      </c>
      <c r="H111" s="90"/>
      <c r="I111" s="90"/>
      <c r="J111" s="90"/>
      <c r="K111" s="91"/>
      <c r="L111" s="51">
        <f>SUM(L113:L115)</f>
        <v>0</v>
      </c>
      <c r="M111" s="51">
        <f>SUM(M113:M115)</f>
        <v>0</v>
      </c>
      <c r="N111" s="51">
        <f>SUM(N113:N115)</f>
        <v>0</v>
      </c>
      <c r="O111" s="51">
        <f>SUM(O113:O115)</f>
        <v>0</v>
      </c>
      <c r="P111" s="51">
        <v>0</v>
      </c>
      <c r="Q111" s="68" t="s">
        <v>17</v>
      </c>
    </row>
    <row r="112" spans="1:17" x14ac:dyDescent="0.25">
      <c r="A112" s="81"/>
      <c r="B112" s="84"/>
      <c r="C112" s="87"/>
      <c r="D112" s="50" t="s">
        <v>12</v>
      </c>
      <c r="E112" s="51">
        <v>0</v>
      </c>
      <c r="F112" s="44">
        <f>SUM(L112:O112)</f>
        <v>0</v>
      </c>
      <c r="G112" s="89">
        <v>0</v>
      </c>
      <c r="H112" s="90"/>
      <c r="I112" s="90"/>
      <c r="J112" s="90"/>
      <c r="K112" s="91"/>
      <c r="L112" s="51">
        <v>0</v>
      </c>
      <c r="M112" s="57">
        <v>0</v>
      </c>
      <c r="N112" s="51">
        <v>0</v>
      </c>
      <c r="O112" s="51">
        <v>0</v>
      </c>
      <c r="P112" s="51">
        <v>0</v>
      </c>
      <c r="Q112" s="70"/>
    </row>
    <row r="113" spans="1:17" ht="28.5" x14ac:dyDescent="0.25">
      <c r="A113" s="81"/>
      <c r="B113" s="84"/>
      <c r="C113" s="87"/>
      <c r="D113" s="50" t="s">
        <v>13</v>
      </c>
      <c r="E113" s="51">
        <v>0</v>
      </c>
      <c r="F113" s="44">
        <f>SUM(L113:O113)</f>
        <v>0</v>
      </c>
      <c r="G113" s="89">
        <f>SUM(N113:Q113)</f>
        <v>0</v>
      </c>
      <c r="H113" s="90"/>
      <c r="I113" s="90"/>
      <c r="J113" s="90"/>
      <c r="K113" s="91"/>
      <c r="L113" s="51">
        <f>SUM(G113:J113)</f>
        <v>0</v>
      </c>
      <c r="M113" s="57">
        <v>0</v>
      </c>
      <c r="N113" s="51">
        <f>SUM(O113:S113)</f>
        <v>0</v>
      </c>
      <c r="O113" s="51">
        <f>SUM(R113:T113)</f>
        <v>0</v>
      </c>
      <c r="P113" s="51">
        <v>0</v>
      </c>
      <c r="Q113" s="70"/>
    </row>
    <row r="114" spans="1:17" ht="28.5" x14ac:dyDescent="0.25">
      <c r="A114" s="81"/>
      <c r="B114" s="84"/>
      <c r="C114" s="87"/>
      <c r="D114" s="50" t="s">
        <v>14</v>
      </c>
      <c r="E114" s="51">
        <v>0</v>
      </c>
      <c r="F114" s="44">
        <f>SUM(L114:O114)</f>
        <v>0</v>
      </c>
      <c r="G114" s="89">
        <v>0</v>
      </c>
      <c r="H114" s="90"/>
      <c r="I114" s="90"/>
      <c r="J114" s="90"/>
      <c r="K114" s="91"/>
      <c r="L114" s="51">
        <v>0</v>
      </c>
      <c r="M114" s="57">
        <v>0</v>
      </c>
      <c r="N114" s="51">
        <v>0</v>
      </c>
      <c r="O114" s="51">
        <v>0</v>
      </c>
      <c r="P114" s="51">
        <v>0</v>
      </c>
      <c r="Q114" s="70"/>
    </row>
    <row r="115" spans="1:17" x14ac:dyDescent="0.25">
      <c r="A115" s="81"/>
      <c r="B115" s="85"/>
      <c r="C115" s="88"/>
      <c r="D115" s="50" t="s">
        <v>15</v>
      </c>
      <c r="E115" s="51">
        <v>0</v>
      </c>
      <c r="F115" s="44">
        <f>SUM(G115:O115)</f>
        <v>0</v>
      </c>
      <c r="G115" s="89">
        <f>SUM(N115:Q115)</f>
        <v>0</v>
      </c>
      <c r="H115" s="90"/>
      <c r="I115" s="90"/>
      <c r="J115" s="90"/>
      <c r="K115" s="91"/>
      <c r="L115" s="51">
        <f>SUM(G115:J115)</f>
        <v>0</v>
      </c>
      <c r="M115" s="57">
        <v>0</v>
      </c>
      <c r="N115" s="51">
        <f>SUM(O115:S115)</f>
        <v>0</v>
      </c>
      <c r="O115" s="51">
        <f>SUM(R115:T115)</f>
        <v>0</v>
      </c>
      <c r="P115" s="51">
        <v>0</v>
      </c>
      <c r="Q115" s="69"/>
    </row>
    <row r="116" spans="1:17" ht="15" customHeight="1" x14ac:dyDescent="0.25">
      <c r="A116" s="81"/>
      <c r="B116" s="92" t="s">
        <v>110</v>
      </c>
      <c r="C116" s="95" t="s">
        <v>18</v>
      </c>
      <c r="D116" s="95" t="s">
        <v>18</v>
      </c>
      <c r="E116" s="31"/>
      <c r="F116" s="98" t="s">
        <v>20</v>
      </c>
      <c r="G116" s="100" t="s">
        <v>74</v>
      </c>
      <c r="H116" s="100" t="s">
        <v>21</v>
      </c>
      <c r="I116" s="100"/>
      <c r="J116" s="100"/>
      <c r="K116" s="100"/>
      <c r="L116" s="68" t="s">
        <v>9</v>
      </c>
      <c r="M116" s="68" t="s">
        <v>76</v>
      </c>
      <c r="N116" s="68" t="s">
        <v>70</v>
      </c>
      <c r="O116" s="68" t="s">
        <v>71</v>
      </c>
      <c r="P116" s="68" t="s">
        <v>75</v>
      </c>
      <c r="Q116" s="68"/>
    </row>
    <row r="117" spans="1:17" ht="24" x14ac:dyDescent="0.25">
      <c r="A117" s="81"/>
      <c r="B117" s="93"/>
      <c r="C117" s="96"/>
      <c r="D117" s="96"/>
      <c r="E117" s="51"/>
      <c r="F117" s="99"/>
      <c r="G117" s="100"/>
      <c r="H117" s="54" t="s">
        <v>22</v>
      </c>
      <c r="I117" s="54" t="s">
        <v>23</v>
      </c>
      <c r="J117" s="54" t="s">
        <v>24</v>
      </c>
      <c r="K117" s="54" t="s">
        <v>25</v>
      </c>
      <c r="L117" s="69"/>
      <c r="M117" s="69"/>
      <c r="N117" s="69"/>
      <c r="O117" s="69"/>
      <c r="P117" s="69"/>
      <c r="Q117" s="70"/>
    </row>
    <row r="118" spans="1:17" ht="53.25" customHeight="1" x14ac:dyDescent="0.25">
      <c r="A118" s="82"/>
      <c r="B118" s="94"/>
      <c r="C118" s="97"/>
      <c r="D118" s="97"/>
      <c r="E118" s="51"/>
      <c r="F118" s="7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7">
        <v>0</v>
      </c>
      <c r="M118" s="8">
        <v>0</v>
      </c>
      <c r="N118" s="7">
        <v>0</v>
      </c>
      <c r="O118" s="7">
        <v>0</v>
      </c>
      <c r="P118" s="7">
        <v>0</v>
      </c>
      <c r="Q118" s="70"/>
    </row>
    <row r="119" spans="1:17" x14ac:dyDescent="0.25">
      <c r="A119" s="80" t="s">
        <v>57</v>
      </c>
      <c r="B119" s="83" t="s">
        <v>58</v>
      </c>
      <c r="C119" s="86" t="s">
        <v>34</v>
      </c>
      <c r="D119" s="50" t="s">
        <v>11</v>
      </c>
      <c r="E119" s="51">
        <f>SUM(E121:E123)</f>
        <v>0</v>
      </c>
      <c r="F119" s="44">
        <f>SUM(F121:F123)</f>
        <v>0</v>
      </c>
      <c r="G119" s="89">
        <f>G121+G120+G122+G123</f>
        <v>0</v>
      </c>
      <c r="H119" s="90"/>
      <c r="I119" s="90"/>
      <c r="J119" s="90"/>
      <c r="K119" s="91"/>
      <c r="L119" s="51">
        <f>SUM(L121:L123)</f>
        <v>0</v>
      </c>
      <c r="M119" s="51">
        <f>SUM(M121:M123)</f>
        <v>0</v>
      </c>
      <c r="N119" s="51">
        <f>SUM(N121:N123)</f>
        <v>0</v>
      </c>
      <c r="O119" s="51">
        <f>SUM(O121:O123)</f>
        <v>0</v>
      </c>
      <c r="P119" s="51">
        <v>0</v>
      </c>
      <c r="Q119" s="68" t="s">
        <v>17</v>
      </c>
    </row>
    <row r="120" spans="1:17" x14ac:dyDescent="0.25">
      <c r="A120" s="81"/>
      <c r="B120" s="84"/>
      <c r="C120" s="87"/>
      <c r="D120" s="50" t="s">
        <v>12</v>
      </c>
      <c r="E120" s="51">
        <v>0</v>
      </c>
      <c r="F120" s="44">
        <f>SUM(L120:O120)</f>
        <v>0</v>
      </c>
      <c r="G120" s="89">
        <v>0</v>
      </c>
      <c r="H120" s="90"/>
      <c r="I120" s="90"/>
      <c r="J120" s="90"/>
      <c r="K120" s="91"/>
      <c r="L120" s="51">
        <v>0</v>
      </c>
      <c r="M120" s="57">
        <v>0</v>
      </c>
      <c r="N120" s="51">
        <v>0</v>
      </c>
      <c r="O120" s="51">
        <v>0</v>
      </c>
      <c r="P120" s="51">
        <v>0</v>
      </c>
      <c r="Q120" s="70"/>
    </row>
    <row r="121" spans="1:17" ht="28.5" x14ac:dyDescent="0.25">
      <c r="A121" s="81"/>
      <c r="B121" s="84"/>
      <c r="C121" s="87"/>
      <c r="D121" s="50" t="s">
        <v>13</v>
      </c>
      <c r="E121" s="51">
        <v>0</v>
      </c>
      <c r="F121" s="44">
        <f>SUM(L121:O121)</f>
        <v>0</v>
      </c>
      <c r="G121" s="89">
        <f>SUM(N121:Q121)</f>
        <v>0</v>
      </c>
      <c r="H121" s="90"/>
      <c r="I121" s="90"/>
      <c r="J121" s="90"/>
      <c r="K121" s="91"/>
      <c r="L121" s="51">
        <f>SUM(G121:J121)</f>
        <v>0</v>
      </c>
      <c r="M121" s="57">
        <v>0</v>
      </c>
      <c r="N121" s="51">
        <f>SUM(O121:S121)</f>
        <v>0</v>
      </c>
      <c r="O121" s="51">
        <f>SUM(R121:T121)</f>
        <v>0</v>
      </c>
      <c r="P121" s="51">
        <v>0</v>
      </c>
      <c r="Q121" s="70"/>
    </row>
    <row r="122" spans="1:17" ht="28.5" x14ac:dyDescent="0.25">
      <c r="A122" s="81"/>
      <c r="B122" s="84"/>
      <c r="C122" s="87"/>
      <c r="D122" s="50" t="s">
        <v>14</v>
      </c>
      <c r="E122" s="51">
        <v>0</v>
      </c>
      <c r="F122" s="44">
        <f>SUM(L122:O122)</f>
        <v>0</v>
      </c>
      <c r="G122" s="89">
        <v>0</v>
      </c>
      <c r="H122" s="90"/>
      <c r="I122" s="90"/>
      <c r="J122" s="90"/>
      <c r="K122" s="91"/>
      <c r="L122" s="51">
        <v>0</v>
      </c>
      <c r="M122" s="57">
        <v>0</v>
      </c>
      <c r="N122" s="51">
        <v>0</v>
      </c>
      <c r="O122" s="51">
        <v>0</v>
      </c>
      <c r="P122" s="51">
        <v>0</v>
      </c>
      <c r="Q122" s="69"/>
    </row>
    <row r="123" spans="1:17" x14ac:dyDescent="0.25">
      <c r="A123" s="81"/>
      <c r="B123" s="85"/>
      <c r="C123" s="88"/>
      <c r="D123" s="50" t="s">
        <v>15</v>
      </c>
      <c r="E123" s="51">
        <v>0</v>
      </c>
      <c r="F123" s="44">
        <f>SUM(G123:O123)</f>
        <v>0</v>
      </c>
      <c r="G123" s="89">
        <f>SUM(N123:Q123)</f>
        <v>0</v>
      </c>
      <c r="H123" s="90"/>
      <c r="I123" s="90"/>
      <c r="J123" s="90"/>
      <c r="K123" s="91"/>
      <c r="L123" s="51">
        <f>SUM(G123:J123)</f>
        <v>0</v>
      </c>
      <c r="M123" s="57">
        <v>0</v>
      </c>
      <c r="N123" s="51">
        <f>SUM(O123:S123)</f>
        <v>0</v>
      </c>
      <c r="O123" s="51">
        <f>SUM(R123:T123)</f>
        <v>0</v>
      </c>
      <c r="P123" s="51">
        <v>0</v>
      </c>
      <c r="Q123" s="60"/>
    </row>
    <row r="124" spans="1:17" ht="15" customHeight="1" x14ac:dyDescent="0.25">
      <c r="A124" s="81"/>
      <c r="B124" s="92" t="s">
        <v>111</v>
      </c>
      <c r="C124" s="95" t="s">
        <v>18</v>
      </c>
      <c r="D124" s="95" t="s">
        <v>18</v>
      </c>
      <c r="E124" s="31"/>
      <c r="F124" s="98" t="s">
        <v>20</v>
      </c>
      <c r="G124" s="100" t="s">
        <v>74</v>
      </c>
      <c r="H124" s="100" t="s">
        <v>21</v>
      </c>
      <c r="I124" s="100"/>
      <c r="J124" s="100"/>
      <c r="K124" s="100"/>
      <c r="L124" s="68" t="s">
        <v>9</v>
      </c>
      <c r="M124" s="68" t="s">
        <v>76</v>
      </c>
      <c r="N124" s="68" t="s">
        <v>70</v>
      </c>
      <c r="O124" s="68" t="s">
        <v>71</v>
      </c>
      <c r="P124" s="68" t="s">
        <v>75</v>
      </c>
      <c r="Q124" s="60"/>
    </row>
    <row r="125" spans="1:17" ht="24" x14ac:dyDescent="0.25">
      <c r="A125" s="81"/>
      <c r="B125" s="93"/>
      <c r="C125" s="96"/>
      <c r="D125" s="96"/>
      <c r="E125" s="51"/>
      <c r="F125" s="99"/>
      <c r="G125" s="100"/>
      <c r="H125" s="54" t="s">
        <v>22</v>
      </c>
      <c r="I125" s="54" t="s">
        <v>23</v>
      </c>
      <c r="J125" s="54" t="s">
        <v>24</v>
      </c>
      <c r="K125" s="54" t="s">
        <v>25</v>
      </c>
      <c r="L125" s="69"/>
      <c r="M125" s="69"/>
      <c r="N125" s="69"/>
      <c r="O125" s="69"/>
      <c r="P125" s="69"/>
      <c r="Q125" s="60"/>
    </row>
    <row r="126" spans="1:17" ht="46.5" customHeight="1" x14ac:dyDescent="0.25">
      <c r="A126" s="82"/>
      <c r="B126" s="94"/>
      <c r="C126" s="97"/>
      <c r="D126" s="97"/>
      <c r="E126" s="51"/>
      <c r="F126" s="7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7">
        <v>0</v>
      </c>
      <c r="M126" s="8">
        <v>0</v>
      </c>
      <c r="N126" s="7">
        <v>0</v>
      </c>
      <c r="O126" s="7">
        <v>0</v>
      </c>
      <c r="P126" s="7">
        <v>0</v>
      </c>
      <c r="Q126" s="60"/>
    </row>
    <row r="127" spans="1:17" ht="15" customHeight="1" x14ac:dyDescent="0.25">
      <c r="A127" s="80" t="s">
        <v>59</v>
      </c>
      <c r="B127" s="83" t="s">
        <v>61</v>
      </c>
      <c r="C127" s="86" t="s">
        <v>34</v>
      </c>
      <c r="D127" s="50" t="s">
        <v>11</v>
      </c>
      <c r="E127" s="51">
        <f>SUM(E129:E131)</f>
        <v>0</v>
      </c>
      <c r="F127" s="44">
        <f>SUM(F129:F131)</f>
        <v>0</v>
      </c>
      <c r="G127" s="89">
        <f>G129+G128+G130+G131</f>
        <v>0</v>
      </c>
      <c r="H127" s="90"/>
      <c r="I127" s="90"/>
      <c r="J127" s="90"/>
      <c r="K127" s="91"/>
      <c r="L127" s="51">
        <f>SUM(L129:L131)</f>
        <v>0</v>
      </c>
      <c r="M127" s="51">
        <f>SUM(M129:M131)</f>
        <v>0</v>
      </c>
      <c r="N127" s="51">
        <f>SUM(N129:N131)</f>
        <v>0</v>
      </c>
      <c r="O127" s="51">
        <f>SUM(O129:O131)</f>
        <v>0</v>
      </c>
      <c r="P127" s="51">
        <v>0</v>
      </c>
      <c r="Q127" s="68" t="s">
        <v>17</v>
      </c>
    </row>
    <row r="128" spans="1:17" ht="15" customHeight="1" x14ac:dyDescent="0.25">
      <c r="A128" s="81"/>
      <c r="B128" s="84"/>
      <c r="C128" s="87"/>
      <c r="D128" s="50" t="s">
        <v>12</v>
      </c>
      <c r="E128" s="51">
        <v>0</v>
      </c>
      <c r="F128" s="44">
        <f>SUM(L128:O128)</f>
        <v>0</v>
      </c>
      <c r="G128" s="89">
        <v>0</v>
      </c>
      <c r="H128" s="90"/>
      <c r="I128" s="90"/>
      <c r="J128" s="90"/>
      <c r="K128" s="91"/>
      <c r="L128" s="51">
        <v>0</v>
      </c>
      <c r="M128" s="57">
        <v>0</v>
      </c>
      <c r="N128" s="51">
        <v>0</v>
      </c>
      <c r="O128" s="51">
        <v>0</v>
      </c>
      <c r="P128" s="51">
        <v>0</v>
      </c>
      <c r="Q128" s="70"/>
    </row>
    <row r="129" spans="1:17" ht="28.5" x14ac:dyDescent="0.25">
      <c r="A129" s="81"/>
      <c r="B129" s="84"/>
      <c r="C129" s="87"/>
      <c r="D129" s="50" t="s">
        <v>13</v>
      </c>
      <c r="E129" s="51">
        <v>0</v>
      </c>
      <c r="F129" s="44">
        <f>SUM(L129:O129)</f>
        <v>0</v>
      </c>
      <c r="G129" s="89">
        <f>SUM(N129:Q129)</f>
        <v>0</v>
      </c>
      <c r="H129" s="90"/>
      <c r="I129" s="90"/>
      <c r="J129" s="90"/>
      <c r="K129" s="91"/>
      <c r="L129" s="51">
        <f>SUM(G129:J129)</f>
        <v>0</v>
      </c>
      <c r="M129" s="57">
        <v>0</v>
      </c>
      <c r="N129" s="51">
        <f>SUM(O129:S129)</f>
        <v>0</v>
      </c>
      <c r="O129" s="51">
        <f>SUM(R129:T129)</f>
        <v>0</v>
      </c>
      <c r="P129" s="51">
        <v>0</v>
      </c>
      <c r="Q129" s="70"/>
    </row>
    <row r="130" spans="1:17" ht="28.5" x14ac:dyDescent="0.25">
      <c r="A130" s="81"/>
      <c r="B130" s="84"/>
      <c r="C130" s="87"/>
      <c r="D130" s="50" t="s">
        <v>14</v>
      </c>
      <c r="E130" s="51">
        <v>0</v>
      </c>
      <c r="F130" s="44">
        <f>SUM(L130:O130)</f>
        <v>0</v>
      </c>
      <c r="G130" s="89">
        <v>0</v>
      </c>
      <c r="H130" s="90"/>
      <c r="I130" s="90"/>
      <c r="J130" s="90"/>
      <c r="K130" s="91"/>
      <c r="L130" s="51">
        <v>0</v>
      </c>
      <c r="M130" s="57">
        <v>0</v>
      </c>
      <c r="N130" s="51">
        <v>0</v>
      </c>
      <c r="O130" s="51">
        <v>0</v>
      </c>
      <c r="P130" s="51">
        <v>0</v>
      </c>
      <c r="Q130" s="69"/>
    </row>
    <row r="131" spans="1:17" x14ac:dyDescent="0.25">
      <c r="A131" s="81"/>
      <c r="B131" s="85"/>
      <c r="C131" s="88"/>
      <c r="D131" s="50" t="s">
        <v>15</v>
      </c>
      <c r="E131" s="51">
        <v>0</v>
      </c>
      <c r="F131" s="44">
        <f>SUM(G131:O131)</f>
        <v>0</v>
      </c>
      <c r="G131" s="89">
        <f>SUM(N131:Q131)</f>
        <v>0</v>
      </c>
      <c r="H131" s="90"/>
      <c r="I131" s="90"/>
      <c r="J131" s="90"/>
      <c r="K131" s="91"/>
      <c r="L131" s="51">
        <f>SUM(G131:J131)</f>
        <v>0</v>
      </c>
      <c r="M131" s="57">
        <v>0</v>
      </c>
      <c r="N131" s="51">
        <f>SUM(O131:S131)</f>
        <v>0</v>
      </c>
      <c r="O131" s="51">
        <f>SUM(R131:T131)</f>
        <v>0</v>
      </c>
      <c r="P131" s="51">
        <v>0</v>
      </c>
      <c r="Q131" s="60"/>
    </row>
    <row r="132" spans="1:17" ht="15" customHeight="1" x14ac:dyDescent="0.25">
      <c r="A132" s="81"/>
      <c r="B132" s="92" t="s">
        <v>112</v>
      </c>
      <c r="C132" s="95" t="s">
        <v>18</v>
      </c>
      <c r="D132" s="95" t="s">
        <v>18</v>
      </c>
      <c r="E132" s="31"/>
      <c r="F132" s="98" t="s">
        <v>20</v>
      </c>
      <c r="G132" s="100" t="s">
        <v>74</v>
      </c>
      <c r="H132" s="100" t="s">
        <v>21</v>
      </c>
      <c r="I132" s="100"/>
      <c r="J132" s="100"/>
      <c r="K132" s="100"/>
      <c r="L132" s="68" t="s">
        <v>9</v>
      </c>
      <c r="M132" s="68" t="s">
        <v>76</v>
      </c>
      <c r="N132" s="68" t="s">
        <v>70</v>
      </c>
      <c r="O132" s="68" t="s">
        <v>71</v>
      </c>
      <c r="P132" s="68" t="s">
        <v>75</v>
      </c>
      <c r="Q132" s="60"/>
    </row>
    <row r="133" spans="1:17" ht="24" x14ac:dyDescent="0.25">
      <c r="A133" s="81"/>
      <c r="B133" s="93"/>
      <c r="C133" s="96"/>
      <c r="D133" s="96"/>
      <c r="E133" s="51"/>
      <c r="F133" s="99"/>
      <c r="G133" s="100"/>
      <c r="H133" s="54" t="s">
        <v>22</v>
      </c>
      <c r="I133" s="54" t="s">
        <v>23</v>
      </c>
      <c r="J133" s="54" t="s">
        <v>24</v>
      </c>
      <c r="K133" s="54" t="s">
        <v>25</v>
      </c>
      <c r="L133" s="69"/>
      <c r="M133" s="69"/>
      <c r="N133" s="69"/>
      <c r="O133" s="69"/>
      <c r="P133" s="69"/>
      <c r="Q133" s="60"/>
    </row>
    <row r="134" spans="1:17" ht="64.5" customHeight="1" x14ac:dyDescent="0.25">
      <c r="A134" s="82"/>
      <c r="B134" s="94"/>
      <c r="C134" s="97"/>
      <c r="D134" s="97"/>
      <c r="E134" s="51"/>
      <c r="F134" s="7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7">
        <v>0</v>
      </c>
      <c r="M134" s="8">
        <v>0</v>
      </c>
      <c r="N134" s="7">
        <v>0</v>
      </c>
      <c r="O134" s="7">
        <v>0</v>
      </c>
      <c r="P134" s="7">
        <v>0</v>
      </c>
      <c r="Q134" s="60"/>
    </row>
    <row r="135" spans="1:17" x14ac:dyDescent="0.25">
      <c r="A135" s="80" t="s">
        <v>60</v>
      </c>
      <c r="B135" s="83" t="s">
        <v>63</v>
      </c>
      <c r="C135" s="86" t="s">
        <v>34</v>
      </c>
      <c r="D135" s="50" t="s">
        <v>11</v>
      </c>
      <c r="E135" s="51">
        <f>SUM(E137:E139)</f>
        <v>0</v>
      </c>
      <c r="F135" s="44">
        <f>SUM(F137:F139)</f>
        <v>0</v>
      </c>
      <c r="G135" s="89">
        <f>G137+G136+G138+G139</f>
        <v>0</v>
      </c>
      <c r="H135" s="90"/>
      <c r="I135" s="90"/>
      <c r="J135" s="90"/>
      <c r="K135" s="91"/>
      <c r="L135" s="51">
        <f>SUM(L137:L139)</f>
        <v>0</v>
      </c>
      <c r="M135" s="51">
        <f>SUM(M137:M139)</f>
        <v>0</v>
      </c>
      <c r="N135" s="51">
        <f>SUM(N137:N139)</f>
        <v>0</v>
      </c>
      <c r="O135" s="51">
        <f>SUM(O137:O139)</f>
        <v>0</v>
      </c>
      <c r="P135" s="51">
        <v>0</v>
      </c>
      <c r="Q135" s="68" t="s">
        <v>17</v>
      </c>
    </row>
    <row r="136" spans="1:17" x14ac:dyDescent="0.25">
      <c r="A136" s="81"/>
      <c r="B136" s="84"/>
      <c r="C136" s="87"/>
      <c r="D136" s="50" t="s">
        <v>12</v>
      </c>
      <c r="E136" s="51">
        <v>0</v>
      </c>
      <c r="F136" s="44">
        <f>SUM(L136:O136)</f>
        <v>0</v>
      </c>
      <c r="G136" s="89">
        <v>0</v>
      </c>
      <c r="H136" s="90"/>
      <c r="I136" s="90"/>
      <c r="J136" s="90"/>
      <c r="K136" s="91"/>
      <c r="L136" s="51">
        <v>0</v>
      </c>
      <c r="M136" s="57">
        <v>0</v>
      </c>
      <c r="N136" s="51">
        <v>0</v>
      </c>
      <c r="O136" s="51">
        <v>0</v>
      </c>
      <c r="P136" s="51">
        <v>0</v>
      </c>
      <c r="Q136" s="70"/>
    </row>
    <row r="137" spans="1:17" ht="28.5" x14ac:dyDescent="0.25">
      <c r="A137" s="81"/>
      <c r="B137" s="84"/>
      <c r="C137" s="87"/>
      <c r="D137" s="50" t="s">
        <v>13</v>
      </c>
      <c r="E137" s="51">
        <v>0</v>
      </c>
      <c r="F137" s="44">
        <f>SUM(L137:O137)</f>
        <v>0</v>
      </c>
      <c r="G137" s="89">
        <f>SUM(N137:Q137)</f>
        <v>0</v>
      </c>
      <c r="H137" s="90"/>
      <c r="I137" s="90"/>
      <c r="J137" s="90"/>
      <c r="K137" s="91"/>
      <c r="L137" s="51">
        <f>SUM(G137:J137)</f>
        <v>0</v>
      </c>
      <c r="M137" s="57">
        <v>0</v>
      </c>
      <c r="N137" s="51">
        <f>SUM(O137:S137)</f>
        <v>0</v>
      </c>
      <c r="O137" s="51">
        <f>SUM(R137:T137)</f>
        <v>0</v>
      </c>
      <c r="P137" s="51">
        <v>0</v>
      </c>
      <c r="Q137" s="70"/>
    </row>
    <row r="138" spans="1:17" ht="28.5" x14ac:dyDescent="0.25">
      <c r="A138" s="81"/>
      <c r="B138" s="84"/>
      <c r="C138" s="87"/>
      <c r="D138" s="50" t="s">
        <v>14</v>
      </c>
      <c r="E138" s="51">
        <v>0</v>
      </c>
      <c r="F138" s="44">
        <f>SUM(L138:O138)</f>
        <v>0</v>
      </c>
      <c r="G138" s="89">
        <v>0</v>
      </c>
      <c r="H138" s="90"/>
      <c r="I138" s="90"/>
      <c r="J138" s="90"/>
      <c r="K138" s="91"/>
      <c r="L138" s="51">
        <v>0</v>
      </c>
      <c r="M138" s="57">
        <v>0</v>
      </c>
      <c r="N138" s="51">
        <v>0</v>
      </c>
      <c r="O138" s="51">
        <v>0</v>
      </c>
      <c r="P138" s="51">
        <v>0</v>
      </c>
      <c r="Q138" s="69"/>
    </row>
    <row r="139" spans="1:17" x14ac:dyDescent="0.25">
      <c r="A139" s="81"/>
      <c r="B139" s="85"/>
      <c r="C139" s="88"/>
      <c r="D139" s="50" t="s">
        <v>15</v>
      </c>
      <c r="E139" s="51">
        <v>0</v>
      </c>
      <c r="F139" s="44">
        <f>SUM(G139:O139)</f>
        <v>0</v>
      </c>
      <c r="G139" s="89">
        <f>SUM(N139:Q139)</f>
        <v>0</v>
      </c>
      <c r="H139" s="90"/>
      <c r="I139" s="90"/>
      <c r="J139" s="90"/>
      <c r="K139" s="91"/>
      <c r="L139" s="51">
        <f>SUM(G139:J139)</f>
        <v>0</v>
      </c>
      <c r="M139" s="57">
        <v>0</v>
      </c>
      <c r="N139" s="51">
        <f>SUM(O139:S139)</f>
        <v>0</v>
      </c>
      <c r="O139" s="51">
        <f>SUM(R139:T139)</f>
        <v>0</v>
      </c>
      <c r="P139" s="51">
        <v>0</v>
      </c>
      <c r="Q139" s="60"/>
    </row>
    <row r="140" spans="1:17" ht="15" customHeight="1" x14ac:dyDescent="0.25">
      <c r="A140" s="81"/>
      <c r="B140" s="92" t="s">
        <v>113</v>
      </c>
      <c r="C140" s="95" t="s">
        <v>18</v>
      </c>
      <c r="D140" s="95" t="s">
        <v>18</v>
      </c>
      <c r="E140" s="31"/>
      <c r="F140" s="98" t="s">
        <v>20</v>
      </c>
      <c r="G140" s="100" t="s">
        <v>74</v>
      </c>
      <c r="H140" s="100" t="s">
        <v>21</v>
      </c>
      <c r="I140" s="100"/>
      <c r="J140" s="100"/>
      <c r="K140" s="100"/>
      <c r="L140" s="68" t="s">
        <v>9</v>
      </c>
      <c r="M140" s="68" t="s">
        <v>76</v>
      </c>
      <c r="N140" s="68" t="s">
        <v>70</v>
      </c>
      <c r="O140" s="68" t="s">
        <v>71</v>
      </c>
      <c r="P140" s="68" t="s">
        <v>75</v>
      </c>
      <c r="Q140" s="60"/>
    </row>
    <row r="141" spans="1:17" ht="24" x14ac:dyDescent="0.25">
      <c r="A141" s="81"/>
      <c r="B141" s="93"/>
      <c r="C141" s="96"/>
      <c r="D141" s="96"/>
      <c r="E141" s="51"/>
      <c r="F141" s="99"/>
      <c r="G141" s="100"/>
      <c r="H141" s="54" t="s">
        <v>22</v>
      </c>
      <c r="I141" s="54" t="s">
        <v>23</v>
      </c>
      <c r="J141" s="54" t="s">
        <v>24</v>
      </c>
      <c r="K141" s="54" t="s">
        <v>25</v>
      </c>
      <c r="L141" s="69"/>
      <c r="M141" s="69"/>
      <c r="N141" s="69"/>
      <c r="O141" s="69"/>
      <c r="P141" s="69"/>
      <c r="Q141" s="60"/>
    </row>
    <row r="142" spans="1:17" ht="42" customHeight="1" x14ac:dyDescent="0.25">
      <c r="A142" s="82"/>
      <c r="B142" s="94"/>
      <c r="C142" s="97"/>
      <c r="D142" s="97"/>
      <c r="E142" s="51"/>
      <c r="F142" s="7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7">
        <v>0</v>
      </c>
      <c r="M142" s="8">
        <v>0</v>
      </c>
      <c r="N142" s="7">
        <v>0</v>
      </c>
      <c r="O142" s="7">
        <v>0</v>
      </c>
      <c r="P142" s="7">
        <v>0</v>
      </c>
      <c r="Q142" s="60"/>
    </row>
    <row r="143" spans="1:17" x14ac:dyDescent="0.25">
      <c r="A143" s="80" t="s">
        <v>62</v>
      </c>
      <c r="B143" s="83" t="s">
        <v>64</v>
      </c>
      <c r="C143" s="86" t="s">
        <v>34</v>
      </c>
      <c r="D143" s="50" t="s">
        <v>11</v>
      </c>
      <c r="E143" s="51">
        <f>SUM(E145:E147)</f>
        <v>0</v>
      </c>
      <c r="F143" s="44">
        <f>SUM(F145:F147)</f>
        <v>0</v>
      </c>
      <c r="G143" s="89">
        <f>G145+G144+G146+G147</f>
        <v>0</v>
      </c>
      <c r="H143" s="90"/>
      <c r="I143" s="90"/>
      <c r="J143" s="90"/>
      <c r="K143" s="91"/>
      <c r="L143" s="51">
        <f>SUM(L145:L147)</f>
        <v>0</v>
      </c>
      <c r="M143" s="51">
        <f>SUM(M145:M147)</f>
        <v>0</v>
      </c>
      <c r="N143" s="51">
        <f>SUM(N145:N147)</f>
        <v>0</v>
      </c>
      <c r="O143" s="51">
        <f>SUM(O145:O147)</f>
        <v>0</v>
      </c>
      <c r="P143" s="51">
        <v>0</v>
      </c>
      <c r="Q143" s="68" t="s">
        <v>17</v>
      </c>
    </row>
    <row r="144" spans="1:17" x14ac:dyDescent="0.25">
      <c r="A144" s="81"/>
      <c r="B144" s="84"/>
      <c r="C144" s="87"/>
      <c r="D144" s="50" t="s">
        <v>12</v>
      </c>
      <c r="E144" s="51">
        <v>0</v>
      </c>
      <c r="F144" s="44">
        <f>SUM(L144:O144)</f>
        <v>0</v>
      </c>
      <c r="G144" s="89">
        <v>0</v>
      </c>
      <c r="H144" s="90"/>
      <c r="I144" s="90"/>
      <c r="J144" s="90"/>
      <c r="K144" s="91"/>
      <c r="L144" s="51">
        <v>0</v>
      </c>
      <c r="M144" s="57">
        <v>0</v>
      </c>
      <c r="N144" s="51">
        <v>0</v>
      </c>
      <c r="O144" s="51">
        <v>0</v>
      </c>
      <c r="P144" s="51">
        <v>0</v>
      </c>
      <c r="Q144" s="70"/>
    </row>
    <row r="145" spans="1:17" ht="28.5" x14ac:dyDescent="0.25">
      <c r="A145" s="81"/>
      <c r="B145" s="84"/>
      <c r="C145" s="87"/>
      <c r="D145" s="50" t="s">
        <v>13</v>
      </c>
      <c r="E145" s="51">
        <v>0</v>
      </c>
      <c r="F145" s="44">
        <f>SUM(L145:O145)</f>
        <v>0</v>
      </c>
      <c r="G145" s="89">
        <f>SUM(N145:Q145)</f>
        <v>0</v>
      </c>
      <c r="H145" s="90"/>
      <c r="I145" s="90"/>
      <c r="J145" s="90"/>
      <c r="K145" s="91"/>
      <c r="L145" s="51">
        <f>SUM(G145:J145)</f>
        <v>0</v>
      </c>
      <c r="M145" s="57">
        <v>0</v>
      </c>
      <c r="N145" s="51">
        <f>SUM(O145:S145)</f>
        <v>0</v>
      </c>
      <c r="O145" s="51">
        <f>SUM(R145:T145)</f>
        <v>0</v>
      </c>
      <c r="P145" s="51">
        <v>0</v>
      </c>
      <c r="Q145" s="70"/>
    </row>
    <row r="146" spans="1:17" ht="28.5" x14ac:dyDescent="0.25">
      <c r="A146" s="81"/>
      <c r="B146" s="84"/>
      <c r="C146" s="87"/>
      <c r="D146" s="50" t="s">
        <v>14</v>
      </c>
      <c r="E146" s="51">
        <v>0</v>
      </c>
      <c r="F146" s="44">
        <f>SUM(L146:O146)</f>
        <v>0</v>
      </c>
      <c r="G146" s="89">
        <v>0</v>
      </c>
      <c r="H146" s="90"/>
      <c r="I146" s="90"/>
      <c r="J146" s="90"/>
      <c r="K146" s="91"/>
      <c r="L146" s="51">
        <v>0</v>
      </c>
      <c r="M146" s="57">
        <v>0</v>
      </c>
      <c r="N146" s="51">
        <v>0</v>
      </c>
      <c r="O146" s="51">
        <v>0</v>
      </c>
      <c r="P146" s="51">
        <v>0</v>
      </c>
      <c r="Q146" s="69"/>
    </row>
    <row r="147" spans="1:17" x14ac:dyDescent="0.25">
      <c r="A147" s="81"/>
      <c r="B147" s="85"/>
      <c r="C147" s="88"/>
      <c r="D147" s="50" t="s">
        <v>15</v>
      </c>
      <c r="E147" s="51">
        <v>0</v>
      </c>
      <c r="F147" s="44">
        <f>SUM(G147:O147)</f>
        <v>0</v>
      </c>
      <c r="G147" s="89">
        <f>SUM(N147:Q147)</f>
        <v>0</v>
      </c>
      <c r="H147" s="90"/>
      <c r="I147" s="90"/>
      <c r="J147" s="90"/>
      <c r="K147" s="91"/>
      <c r="L147" s="51">
        <f>SUM(G147:J147)</f>
        <v>0</v>
      </c>
      <c r="M147" s="57">
        <v>0</v>
      </c>
      <c r="N147" s="51">
        <f>SUM(O147:S147)</f>
        <v>0</v>
      </c>
      <c r="O147" s="51">
        <f>SUM(R147:T147)</f>
        <v>0</v>
      </c>
      <c r="P147" s="51">
        <v>0</v>
      </c>
      <c r="Q147" s="60"/>
    </row>
    <row r="148" spans="1:17" ht="15" customHeight="1" x14ac:dyDescent="0.25">
      <c r="A148" s="81"/>
      <c r="B148" s="92" t="s">
        <v>114</v>
      </c>
      <c r="C148" s="95" t="s">
        <v>18</v>
      </c>
      <c r="D148" s="95" t="s">
        <v>18</v>
      </c>
      <c r="E148" s="31"/>
      <c r="F148" s="98" t="s">
        <v>20</v>
      </c>
      <c r="G148" s="100" t="s">
        <v>74</v>
      </c>
      <c r="H148" s="100" t="s">
        <v>21</v>
      </c>
      <c r="I148" s="100"/>
      <c r="J148" s="100"/>
      <c r="K148" s="100"/>
      <c r="L148" s="68" t="s">
        <v>9</v>
      </c>
      <c r="M148" s="68" t="s">
        <v>76</v>
      </c>
      <c r="N148" s="68" t="s">
        <v>70</v>
      </c>
      <c r="O148" s="68" t="s">
        <v>71</v>
      </c>
      <c r="P148" s="68" t="s">
        <v>75</v>
      </c>
      <c r="Q148" s="60"/>
    </row>
    <row r="149" spans="1:17" ht="24" x14ac:dyDescent="0.25">
      <c r="A149" s="81"/>
      <c r="B149" s="93"/>
      <c r="C149" s="96"/>
      <c r="D149" s="96"/>
      <c r="E149" s="51"/>
      <c r="F149" s="99"/>
      <c r="G149" s="100"/>
      <c r="H149" s="54" t="s">
        <v>22</v>
      </c>
      <c r="I149" s="54" t="s">
        <v>23</v>
      </c>
      <c r="J149" s="54" t="s">
        <v>24</v>
      </c>
      <c r="K149" s="54" t="s">
        <v>25</v>
      </c>
      <c r="L149" s="69"/>
      <c r="M149" s="69"/>
      <c r="N149" s="69"/>
      <c r="O149" s="69"/>
      <c r="P149" s="69"/>
      <c r="Q149" s="60"/>
    </row>
    <row r="150" spans="1:17" x14ac:dyDescent="0.25">
      <c r="A150" s="82"/>
      <c r="B150" s="94"/>
      <c r="C150" s="97"/>
      <c r="D150" s="97"/>
      <c r="E150" s="51"/>
      <c r="F150" s="7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7">
        <v>0</v>
      </c>
      <c r="M150" s="8">
        <v>0</v>
      </c>
      <c r="N150" s="7">
        <v>0</v>
      </c>
      <c r="O150" s="7">
        <v>0</v>
      </c>
      <c r="P150" s="7">
        <v>0</v>
      </c>
      <c r="Q150" s="60"/>
    </row>
    <row r="151" spans="1:17" x14ac:dyDescent="0.25">
      <c r="A151" s="136" t="s">
        <v>65</v>
      </c>
      <c r="B151" s="114" t="s">
        <v>66</v>
      </c>
      <c r="C151" s="117" t="s">
        <v>34</v>
      </c>
      <c r="D151" s="48" t="s">
        <v>11</v>
      </c>
      <c r="E151" s="51">
        <f>SUM(E153:E155)</f>
        <v>0</v>
      </c>
      <c r="F151" s="44">
        <f>SUM(F153:F155)</f>
        <v>4239</v>
      </c>
      <c r="G151" s="89">
        <f>G153+G152+G154+G155</f>
        <v>1413</v>
      </c>
      <c r="H151" s="90"/>
      <c r="I151" s="90"/>
      <c r="J151" s="90"/>
      <c r="K151" s="91"/>
      <c r="L151" s="51">
        <f>SUM(L153:L155)</f>
        <v>1413</v>
      </c>
      <c r="M151" s="51">
        <f>SUM(M153:M155)</f>
        <v>1413</v>
      </c>
      <c r="N151" s="51">
        <f>SUM(N153:N155)</f>
        <v>0</v>
      </c>
      <c r="O151" s="51">
        <f>SUM(O153:O155)</f>
        <v>0</v>
      </c>
      <c r="P151" s="51">
        <v>0</v>
      </c>
      <c r="Q151" s="98" t="s">
        <v>19</v>
      </c>
    </row>
    <row r="152" spans="1:17" ht="30" x14ac:dyDescent="0.25">
      <c r="A152" s="137"/>
      <c r="B152" s="115"/>
      <c r="C152" s="118"/>
      <c r="D152" s="48" t="s">
        <v>12</v>
      </c>
      <c r="E152" s="51">
        <v>0</v>
      </c>
      <c r="F152" s="44">
        <f>SUM(L152:O152)</f>
        <v>0</v>
      </c>
      <c r="G152" s="89">
        <v>0</v>
      </c>
      <c r="H152" s="90"/>
      <c r="I152" s="90"/>
      <c r="J152" s="90"/>
      <c r="K152" s="91"/>
      <c r="L152" s="51">
        <v>0</v>
      </c>
      <c r="M152" s="57">
        <v>0</v>
      </c>
      <c r="N152" s="51">
        <v>0</v>
      </c>
      <c r="O152" s="51">
        <v>0</v>
      </c>
      <c r="P152" s="51">
        <v>0</v>
      </c>
      <c r="Q152" s="111"/>
    </row>
    <row r="153" spans="1:17" ht="30" x14ac:dyDescent="0.25">
      <c r="A153" s="137"/>
      <c r="B153" s="115"/>
      <c r="C153" s="118"/>
      <c r="D153" s="48" t="s">
        <v>13</v>
      </c>
      <c r="E153" s="51">
        <v>0</v>
      </c>
      <c r="F153" s="44">
        <f>SUM(L153:O153)</f>
        <v>0</v>
      </c>
      <c r="G153" s="89">
        <f>SUM(N153:Q153)</f>
        <v>0</v>
      </c>
      <c r="H153" s="90"/>
      <c r="I153" s="90"/>
      <c r="J153" s="90"/>
      <c r="K153" s="91"/>
      <c r="L153" s="51">
        <f>SUM(G153:J153)</f>
        <v>0</v>
      </c>
      <c r="M153" s="57">
        <v>0</v>
      </c>
      <c r="N153" s="51">
        <f>SUM(O153:S153)</f>
        <v>0</v>
      </c>
      <c r="O153" s="51">
        <f>SUM(R153:T153)</f>
        <v>0</v>
      </c>
      <c r="P153" s="51">
        <v>0</v>
      </c>
      <c r="Q153" s="111"/>
    </row>
    <row r="154" spans="1:17" ht="30" x14ac:dyDescent="0.25">
      <c r="A154" s="137"/>
      <c r="B154" s="115"/>
      <c r="C154" s="118"/>
      <c r="D154" s="48" t="s">
        <v>14</v>
      </c>
      <c r="E154" s="51">
        <v>0</v>
      </c>
      <c r="F154" s="44">
        <f>SUM(G154:P154)</f>
        <v>4239</v>
      </c>
      <c r="G154" s="89">
        <v>1413</v>
      </c>
      <c r="H154" s="90"/>
      <c r="I154" s="90"/>
      <c r="J154" s="90"/>
      <c r="K154" s="91"/>
      <c r="L154" s="51">
        <v>1413</v>
      </c>
      <c r="M154" s="57">
        <v>1413</v>
      </c>
      <c r="N154" s="51">
        <v>0</v>
      </c>
      <c r="O154" s="51">
        <v>0</v>
      </c>
      <c r="P154" s="51">
        <v>0</v>
      </c>
      <c r="Q154" s="111"/>
    </row>
    <row r="155" spans="1:17" x14ac:dyDescent="0.25">
      <c r="A155" s="137"/>
      <c r="B155" s="116"/>
      <c r="C155" s="119"/>
      <c r="D155" s="48" t="s">
        <v>15</v>
      </c>
      <c r="E155" s="51">
        <v>0</v>
      </c>
      <c r="F155" s="44">
        <f>SUM(G155:O155)</f>
        <v>0</v>
      </c>
      <c r="G155" s="89">
        <f>SUM(N155:Q155)</f>
        <v>0</v>
      </c>
      <c r="H155" s="90"/>
      <c r="I155" s="90"/>
      <c r="J155" s="90"/>
      <c r="K155" s="91"/>
      <c r="L155" s="51">
        <f>SUM(G155:J155)</f>
        <v>0</v>
      </c>
      <c r="M155" s="57">
        <v>0</v>
      </c>
      <c r="N155" s="51">
        <f>SUM(O155:S155)</f>
        <v>0</v>
      </c>
      <c r="O155" s="51">
        <f>SUM(R155:T155)</f>
        <v>0</v>
      </c>
      <c r="P155" s="51">
        <v>0</v>
      </c>
      <c r="Q155" s="99"/>
    </row>
    <row r="156" spans="1:17" x14ac:dyDescent="0.25">
      <c r="A156" s="136" t="s">
        <v>30</v>
      </c>
      <c r="B156" s="83" t="s">
        <v>67</v>
      </c>
      <c r="C156" s="86" t="s">
        <v>34</v>
      </c>
      <c r="D156" s="50" t="s">
        <v>11</v>
      </c>
      <c r="E156" s="51">
        <f>SUM(E157:E160)</f>
        <v>0</v>
      </c>
      <c r="F156" s="44">
        <f>SUM(F157:F160)</f>
        <v>4239</v>
      </c>
      <c r="G156" s="89">
        <f>G157+G158+G159+G160</f>
        <v>1413</v>
      </c>
      <c r="H156" s="90"/>
      <c r="I156" s="90"/>
      <c r="J156" s="90"/>
      <c r="K156" s="91"/>
      <c r="L156" s="51">
        <f>SUM(L157:L160)</f>
        <v>1413</v>
      </c>
      <c r="M156" s="51">
        <f>SUM(M157:M160)</f>
        <v>1413</v>
      </c>
      <c r="N156" s="51">
        <f>SUM(N157:N160)</f>
        <v>0</v>
      </c>
      <c r="O156" s="51">
        <f>SUM(O157:O160)</f>
        <v>0</v>
      </c>
      <c r="P156" s="51">
        <v>0</v>
      </c>
      <c r="Q156" s="68" t="s">
        <v>17</v>
      </c>
    </row>
    <row r="157" spans="1:17" x14ac:dyDescent="0.25">
      <c r="A157" s="137"/>
      <c r="B157" s="84"/>
      <c r="C157" s="87"/>
      <c r="D157" s="50" t="s">
        <v>12</v>
      </c>
      <c r="E157" s="51">
        <v>0</v>
      </c>
      <c r="F157" s="44">
        <f>SUM(L157:O157)</f>
        <v>0</v>
      </c>
      <c r="G157" s="89">
        <f>SUM(N157:Q157)</f>
        <v>0</v>
      </c>
      <c r="H157" s="90"/>
      <c r="I157" s="90"/>
      <c r="J157" s="90"/>
      <c r="K157" s="91"/>
      <c r="L157" s="51">
        <f>SUM(G157:J157)</f>
        <v>0</v>
      </c>
      <c r="M157" s="57">
        <v>0</v>
      </c>
      <c r="N157" s="51">
        <f>SUM(O157:S157)</f>
        <v>0</v>
      </c>
      <c r="O157" s="51">
        <f>SUM(R157:T157)</f>
        <v>0</v>
      </c>
      <c r="P157" s="51">
        <v>0</v>
      </c>
      <c r="Q157" s="70"/>
    </row>
    <row r="158" spans="1:17" ht="28.5" x14ac:dyDescent="0.25">
      <c r="A158" s="137"/>
      <c r="B158" s="84"/>
      <c r="C158" s="87"/>
      <c r="D158" s="50" t="s">
        <v>13</v>
      </c>
      <c r="E158" s="51">
        <v>0</v>
      </c>
      <c r="F158" s="44">
        <f>SUM(L158:O158)</f>
        <v>0</v>
      </c>
      <c r="G158" s="89">
        <v>0</v>
      </c>
      <c r="H158" s="90"/>
      <c r="I158" s="90"/>
      <c r="J158" s="90"/>
      <c r="K158" s="91"/>
      <c r="L158" s="51">
        <v>0</v>
      </c>
      <c r="M158" s="57">
        <v>0</v>
      </c>
      <c r="N158" s="51">
        <v>0</v>
      </c>
      <c r="O158" s="51">
        <v>0</v>
      </c>
      <c r="P158" s="51"/>
      <c r="Q158" s="70"/>
    </row>
    <row r="159" spans="1:17" ht="28.5" x14ac:dyDescent="0.25">
      <c r="A159" s="137"/>
      <c r="B159" s="84"/>
      <c r="C159" s="87"/>
      <c r="D159" s="50" t="s">
        <v>14</v>
      </c>
      <c r="E159" s="51">
        <v>0</v>
      </c>
      <c r="F159" s="44">
        <f>SUM(G159:P159)</f>
        <v>4239</v>
      </c>
      <c r="G159" s="89">
        <v>1413</v>
      </c>
      <c r="H159" s="90"/>
      <c r="I159" s="90"/>
      <c r="J159" s="90"/>
      <c r="K159" s="91"/>
      <c r="L159" s="51">
        <v>1413</v>
      </c>
      <c r="M159" s="57">
        <v>1413</v>
      </c>
      <c r="N159" s="51">
        <v>0</v>
      </c>
      <c r="O159" s="51">
        <v>0</v>
      </c>
      <c r="P159" s="51">
        <v>0</v>
      </c>
      <c r="Q159" s="69"/>
    </row>
    <row r="160" spans="1:17" x14ac:dyDescent="0.25">
      <c r="A160" s="137"/>
      <c r="B160" s="85"/>
      <c r="C160" s="88"/>
      <c r="D160" s="50" t="s">
        <v>15</v>
      </c>
      <c r="E160" s="51">
        <v>0</v>
      </c>
      <c r="F160" s="44">
        <f>SUM(G160:O160)</f>
        <v>0</v>
      </c>
      <c r="G160" s="89">
        <f>SUM(N160:Q160)</f>
        <v>0</v>
      </c>
      <c r="H160" s="90"/>
      <c r="I160" s="90"/>
      <c r="J160" s="90"/>
      <c r="K160" s="91"/>
      <c r="L160" s="51">
        <f>SUM(G160:J160)</f>
        <v>0</v>
      </c>
      <c r="M160" s="57">
        <v>0</v>
      </c>
      <c r="N160" s="51">
        <f>SUM(O160:S160)</f>
        <v>0</v>
      </c>
      <c r="O160" s="51">
        <f>SUM(R160:T160)</f>
        <v>0</v>
      </c>
      <c r="P160" s="51">
        <v>0</v>
      </c>
      <c r="Q160" s="60"/>
    </row>
    <row r="161" spans="1:17" ht="15" customHeight="1" x14ac:dyDescent="0.25">
      <c r="A161" s="137"/>
      <c r="B161" s="92" t="s">
        <v>115</v>
      </c>
      <c r="C161" s="95" t="s">
        <v>18</v>
      </c>
      <c r="D161" s="95" t="s">
        <v>18</v>
      </c>
      <c r="E161" s="31"/>
      <c r="F161" s="98" t="s">
        <v>20</v>
      </c>
      <c r="G161" s="100" t="s">
        <v>74</v>
      </c>
      <c r="H161" s="100" t="s">
        <v>21</v>
      </c>
      <c r="I161" s="100"/>
      <c r="J161" s="100"/>
      <c r="K161" s="100"/>
      <c r="L161" s="68" t="s">
        <v>9</v>
      </c>
      <c r="M161" s="68" t="s">
        <v>76</v>
      </c>
      <c r="N161" s="68" t="s">
        <v>70</v>
      </c>
      <c r="O161" s="68" t="s">
        <v>71</v>
      </c>
      <c r="P161" s="68" t="s">
        <v>75</v>
      </c>
      <c r="Q161" s="60"/>
    </row>
    <row r="162" spans="1:17" ht="24" x14ac:dyDescent="0.25">
      <c r="A162" s="137"/>
      <c r="B162" s="93"/>
      <c r="C162" s="96"/>
      <c r="D162" s="96"/>
      <c r="E162" s="51"/>
      <c r="F162" s="99"/>
      <c r="G162" s="100"/>
      <c r="H162" s="54" t="s">
        <v>22</v>
      </c>
      <c r="I162" s="54" t="s">
        <v>23</v>
      </c>
      <c r="J162" s="54" t="s">
        <v>24</v>
      </c>
      <c r="K162" s="54" t="s">
        <v>25</v>
      </c>
      <c r="L162" s="69"/>
      <c r="M162" s="69"/>
      <c r="N162" s="69"/>
      <c r="O162" s="69"/>
      <c r="P162" s="69"/>
      <c r="Q162" s="60"/>
    </row>
    <row r="163" spans="1:17" x14ac:dyDescent="0.25">
      <c r="A163" s="138"/>
      <c r="B163" s="94"/>
      <c r="C163" s="97"/>
      <c r="D163" s="97"/>
      <c r="E163" s="51"/>
      <c r="F163" s="7">
        <v>18</v>
      </c>
      <c r="G163" s="8">
        <v>6</v>
      </c>
      <c r="H163" s="8">
        <v>0</v>
      </c>
      <c r="I163" s="8">
        <v>0</v>
      </c>
      <c r="J163" s="8">
        <v>6</v>
      </c>
      <c r="K163" s="8">
        <v>6</v>
      </c>
      <c r="L163" s="7">
        <v>6</v>
      </c>
      <c r="M163" s="8">
        <v>6</v>
      </c>
      <c r="N163" s="7">
        <v>0</v>
      </c>
      <c r="O163" s="7">
        <v>0</v>
      </c>
      <c r="P163" s="7">
        <v>0</v>
      </c>
      <c r="Q163" s="60"/>
    </row>
    <row r="164" spans="1:17" x14ac:dyDescent="0.25">
      <c r="A164" s="136" t="s">
        <v>31</v>
      </c>
      <c r="B164" s="83" t="s">
        <v>68</v>
      </c>
      <c r="C164" s="86" t="s">
        <v>34</v>
      </c>
      <c r="D164" s="50" t="s">
        <v>11</v>
      </c>
      <c r="E164" s="51">
        <f>SUM(E165:E168)</f>
        <v>0</v>
      </c>
      <c r="F164" s="44">
        <f>SUM(F165:F168)</f>
        <v>0</v>
      </c>
      <c r="G164" s="89">
        <f>G165+G166+G167+G168</f>
        <v>0</v>
      </c>
      <c r="H164" s="90"/>
      <c r="I164" s="90"/>
      <c r="J164" s="90"/>
      <c r="K164" s="91"/>
      <c r="L164" s="51">
        <f>SUM(L165:L168)</f>
        <v>0</v>
      </c>
      <c r="M164" s="51">
        <f>SUM(M165:M168)</f>
        <v>0</v>
      </c>
      <c r="N164" s="51">
        <f>SUM(N165:N168)</f>
        <v>0</v>
      </c>
      <c r="O164" s="51">
        <f>SUM(O165:O168)</f>
        <v>0</v>
      </c>
      <c r="P164" s="51">
        <v>0</v>
      </c>
      <c r="Q164" s="68" t="s">
        <v>17</v>
      </c>
    </row>
    <row r="165" spans="1:17" x14ac:dyDescent="0.25">
      <c r="A165" s="137"/>
      <c r="B165" s="84"/>
      <c r="C165" s="87"/>
      <c r="D165" s="50" t="s">
        <v>12</v>
      </c>
      <c r="E165" s="51">
        <v>0</v>
      </c>
      <c r="F165" s="44">
        <f>SUM(L165:O165)</f>
        <v>0</v>
      </c>
      <c r="G165" s="89">
        <f>SUM(N165:Q165)</f>
        <v>0</v>
      </c>
      <c r="H165" s="90"/>
      <c r="I165" s="90"/>
      <c r="J165" s="90"/>
      <c r="K165" s="91"/>
      <c r="L165" s="51">
        <f>SUM(G165:J165)</f>
        <v>0</v>
      </c>
      <c r="M165" s="57">
        <v>0</v>
      </c>
      <c r="N165" s="51">
        <f>SUM(O165:S165)</f>
        <v>0</v>
      </c>
      <c r="O165" s="51">
        <f>SUM(R165:T165)</f>
        <v>0</v>
      </c>
      <c r="P165" s="51">
        <v>0</v>
      </c>
      <c r="Q165" s="70"/>
    </row>
    <row r="166" spans="1:17" ht="28.5" x14ac:dyDescent="0.25">
      <c r="A166" s="137"/>
      <c r="B166" s="84"/>
      <c r="C166" s="87"/>
      <c r="D166" s="50" t="s">
        <v>13</v>
      </c>
      <c r="E166" s="51">
        <v>0</v>
      </c>
      <c r="F166" s="44">
        <f>SUM(L166:O166)</f>
        <v>0</v>
      </c>
      <c r="G166" s="89">
        <v>0</v>
      </c>
      <c r="H166" s="90"/>
      <c r="I166" s="90"/>
      <c r="J166" s="90"/>
      <c r="K166" s="91"/>
      <c r="L166" s="51">
        <v>0</v>
      </c>
      <c r="M166" s="57">
        <v>0</v>
      </c>
      <c r="N166" s="51">
        <v>0</v>
      </c>
      <c r="O166" s="51">
        <v>0</v>
      </c>
      <c r="P166" s="51">
        <v>0</v>
      </c>
      <c r="Q166" s="70"/>
    </row>
    <row r="167" spans="1:17" ht="28.5" x14ac:dyDescent="0.25">
      <c r="A167" s="137"/>
      <c r="B167" s="84"/>
      <c r="C167" s="87"/>
      <c r="D167" s="50" t="s">
        <v>14</v>
      </c>
      <c r="E167" s="51">
        <v>0</v>
      </c>
      <c r="F167" s="44">
        <f>SUM(L167:O167)</f>
        <v>0</v>
      </c>
      <c r="G167" s="89">
        <v>0</v>
      </c>
      <c r="H167" s="90"/>
      <c r="I167" s="90"/>
      <c r="J167" s="90"/>
      <c r="K167" s="91"/>
      <c r="L167" s="51">
        <v>0</v>
      </c>
      <c r="M167" s="57">
        <v>0</v>
      </c>
      <c r="N167" s="51">
        <v>0</v>
      </c>
      <c r="O167" s="51">
        <v>0</v>
      </c>
      <c r="P167" s="51">
        <v>0</v>
      </c>
      <c r="Q167" s="69"/>
    </row>
    <row r="168" spans="1:17" ht="14.25" customHeight="1" x14ac:dyDescent="0.25">
      <c r="A168" s="137"/>
      <c r="B168" s="85"/>
      <c r="C168" s="88"/>
      <c r="D168" s="50" t="s">
        <v>15</v>
      </c>
      <c r="E168" s="51">
        <v>0</v>
      </c>
      <c r="F168" s="44">
        <f>SUM(G168:O168)</f>
        <v>0</v>
      </c>
      <c r="G168" s="89">
        <f>SUM(N168:Q168)</f>
        <v>0</v>
      </c>
      <c r="H168" s="90"/>
      <c r="I168" s="90"/>
      <c r="J168" s="90"/>
      <c r="K168" s="91"/>
      <c r="L168" s="51">
        <f>SUM(G168:J168)</f>
        <v>0</v>
      </c>
      <c r="M168" s="57">
        <v>0</v>
      </c>
      <c r="N168" s="51">
        <f t="shared" ref="N168" si="3">SUM(O168:S168)</f>
        <v>0</v>
      </c>
      <c r="O168" s="51">
        <f>SUM(R168:T168)</f>
        <v>0</v>
      </c>
      <c r="P168" s="51">
        <v>0</v>
      </c>
      <c r="Q168" s="60"/>
    </row>
    <row r="169" spans="1:17" ht="27.75" customHeight="1" x14ac:dyDescent="0.25">
      <c r="A169" s="137"/>
      <c r="B169" s="139" t="s">
        <v>120</v>
      </c>
      <c r="C169" s="95" t="s">
        <v>18</v>
      </c>
      <c r="D169" s="95" t="s">
        <v>18</v>
      </c>
      <c r="E169" s="31"/>
      <c r="F169" s="98" t="s">
        <v>20</v>
      </c>
      <c r="G169" s="100" t="s">
        <v>74</v>
      </c>
      <c r="H169" s="100" t="s">
        <v>21</v>
      </c>
      <c r="I169" s="100"/>
      <c r="J169" s="100"/>
      <c r="K169" s="100"/>
      <c r="L169" s="68" t="s">
        <v>9</v>
      </c>
      <c r="M169" s="68" t="s">
        <v>76</v>
      </c>
      <c r="N169" s="68" t="s">
        <v>70</v>
      </c>
      <c r="O169" s="68" t="s">
        <v>71</v>
      </c>
      <c r="P169" s="68" t="s">
        <v>75</v>
      </c>
      <c r="Q169" s="60"/>
    </row>
    <row r="170" spans="1:17" ht="24" x14ac:dyDescent="0.25">
      <c r="A170" s="137"/>
      <c r="B170" s="140"/>
      <c r="C170" s="96"/>
      <c r="D170" s="96"/>
      <c r="E170" s="51"/>
      <c r="F170" s="99"/>
      <c r="G170" s="100"/>
      <c r="H170" s="54" t="s">
        <v>22</v>
      </c>
      <c r="I170" s="54" t="s">
        <v>23</v>
      </c>
      <c r="J170" s="54" t="s">
        <v>24</v>
      </c>
      <c r="K170" s="54" t="s">
        <v>25</v>
      </c>
      <c r="L170" s="69"/>
      <c r="M170" s="69"/>
      <c r="N170" s="69"/>
      <c r="O170" s="69"/>
      <c r="P170" s="69"/>
      <c r="Q170" s="60"/>
    </row>
    <row r="171" spans="1:17" ht="19.5" customHeight="1" x14ac:dyDescent="0.25">
      <c r="A171" s="138"/>
      <c r="B171" s="141"/>
      <c r="C171" s="97"/>
      <c r="D171" s="97"/>
      <c r="E171" s="51"/>
      <c r="F171" s="7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7">
        <v>0</v>
      </c>
      <c r="M171" s="8">
        <v>0</v>
      </c>
      <c r="N171" s="7">
        <v>0</v>
      </c>
      <c r="O171" s="7">
        <v>0</v>
      </c>
      <c r="P171" s="7">
        <v>0</v>
      </c>
      <c r="Q171" s="60"/>
    </row>
    <row r="172" spans="1:17" x14ac:dyDescent="0.25">
      <c r="A172" s="71"/>
      <c r="B172" s="74" t="s">
        <v>32</v>
      </c>
      <c r="C172" s="75"/>
      <c r="D172" s="48" t="s">
        <v>11</v>
      </c>
      <c r="E172" s="55">
        <v>0</v>
      </c>
      <c r="F172" s="49">
        <f>SUM(G172:P172)</f>
        <v>3221164.9800000004</v>
      </c>
      <c r="G172" s="65">
        <f>SUM(G174:K176)</f>
        <v>1213874.73</v>
      </c>
      <c r="H172" s="66"/>
      <c r="I172" s="66"/>
      <c r="J172" s="66"/>
      <c r="K172" s="67"/>
      <c r="L172" s="49">
        <f>SUM(L174:L176)</f>
        <v>525054.33000000007</v>
      </c>
      <c r="M172" s="49">
        <f>SUM(M174:M176)</f>
        <v>531665.33000000007</v>
      </c>
      <c r="N172" s="49">
        <f>SUM(N174:N176)</f>
        <v>316598.33</v>
      </c>
      <c r="O172" s="49">
        <f>SUM(O174:O176)</f>
        <v>316598.33</v>
      </c>
      <c r="P172" s="49">
        <f>SUM(P174:P176)</f>
        <v>317373.93000000005</v>
      </c>
      <c r="Q172" s="68"/>
    </row>
    <row r="173" spans="1:17" ht="30" x14ac:dyDescent="0.25">
      <c r="A173" s="72"/>
      <c r="B173" s="76"/>
      <c r="C173" s="77"/>
      <c r="D173" s="48" t="s">
        <v>12</v>
      </c>
      <c r="E173" s="55">
        <v>0</v>
      </c>
      <c r="F173" s="49">
        <f>SUM(G173:P173)</f>
        <v>0</v>
      </c>
      <c r="G173" s="65">
        <f>SUM(G152,G27,G14)</f>
        <v>0</v>
      </c>
      <c r="H173" s="66"/>
      <c r="I173" s="66"/>
      <c r="J173" s="66"/>
      <c r="K173" s="67"/>
      <c r="L173" s="49">
        <f t="shared" ref="L173:P176" si="4">L152+L27+L14</f>
        <v>0</v>
      </c>
      <c r="M173" s="49">
        <f t="shared" si="4"/>
        <v>0</v>
      </c>
      <c r="N173" s="49">
        <f t="shared" si="4"/>
        <v>0</v>
      </c>
      <c r="O173" s="49">
        <f t="shared" si="4"/>
        <v>0</v>
      </c>
      <c r="P173" s="49">
        <f t="shared" si="4"/>
        <v>0</v>
      </c>
      <c r="Q173" s="70"/>
    </row>
    <row r="174" spans="1:17" ht="30" x14ac:dyDescent="0.25">
      <c r="A174" s="72"/>
      <c r="B174" s="76"/>
      <c r="C174" s="77"/>
      <c r="D174" s="48" t="s">
        <v>13</v>
      </c>
      <c r="E174" s="55">
        <v>0</v>
      </c>
      <c r="F174" s="49">
        <f>SUM(G174:P174)</f>
        <v>9722</v>
      </c>
      <c r="G174" s="65">
        <f>SUM(G153,G28,G15)</f>
        <v>1618</v>
      </c>
      <c r="H174" s="66"/>
      <c r="I174" s="66"/>
      <c r="J174" s="66"/>
      <c r="K174" s="67"/>
      <c r="L174" s="49">
        <f t="shared" si="4"/>
        <v>1620</v>
      </c>
      <c r="M174" s="49">
        <f t="shared" si="4"/>
        <v>1621</v>
      </c>
      <c r="N174" s="49">
        <f t="shared" si="4"/>
        <v>1621</v>
      </c>
      <c r="O174" s="49">
        <f t="shared" si="4"/>
        <v>1621</v>
      </c>
      <c r="P174" s="49">
        <f t="shared" si="4"/>
        <v>1621</v>
      </c>
      <c r="Q174" s="70"/>
    </row>
    <row r="175" spans="1:17" ht="38.25" customHeight="1" x14ac:dyDescent="0.25">
      <c r="A175" s="72"/>
      <c r="B175" s="76"/>
      <c r="C175" s="77"/>
      <c r="D175" s="48" t="s">
        <v>14</v>
      </c>
      <c r="E175" s="55">
        <v>0</v>
      </c>
      <c r="F175" s="49">
        <f>SUM(G175:P175)</f>
        <v>3211442.9800000004</v>
      </c>
      <c r="G175" s="65">
        <f>SUM(G154,G29,G16)</f>
        <v>1212256.73</v>
      </c>
      <c r="H175" s="66"/>
      <c r="I175" s="66"/>
      <c r="J175" s="66"/>
      <c r="K175" s="67"/>
      <c r="L175" s="49">
        <f t="shared" si="4"/>
        <v>523434.33</v>
      </c>
      <c r="M175" s="49">
        <f t="shared" si="4"/>
        <v>530044.33000000007</v>
      </c>
      <c r="N175" s="49">
        <f t="shared" si="4"/>
        <v>314977.33</v>
      </c>
      <c r="O175" s="49">
        <f t="shared" si="4"/>
        <v>314977.33</v>
      </c>
      <c r="P175" s="49">
        <f t="shared" si="4"/>
        <v>315752.93000000005</v>
      </c>
      <c r="Q175" s="70"/>
    </row>
    <row r="176" spans="1:17" x14ac:dyDescent="0.25">
      <c r="A176" s="73"/>
      <c r="B176" s="78"/>
      <c r="C176" s="79"/>
      <c r="D176" s="48" t="s">
        <v>15</v>
      </c>
      <c r="E176" s="55">
        <v>0</v>
      </c>
      <c r="F176" s="49">
        <f>SUM(G176:P176)</f>
        <v>0</v>
      </c>
      <c r="G176" s="65">
        <f>G155+G30+G17</f>
        <v>0</v>
      </c>
      <c r="H176" s="66"/>
      <c r="I176" s="66"/>
      <c r="J176" s="66"/>
      <c r="K176" s="67"/>
      <c r="L176" s="49">
        <f t="shared" si="4"/>
        <v>0</v>
      </c>
      <c r="M176" s="49">
        <f t="shared" si="4"/>
        <v>0</v>
      </c>
      <c r="N176" s="49">
        <f t="shared" si="4"/>
        <v>0</v>
      </c>
      <c r="O176" s="49">
        <f t="shared" si="4"/>
        <v>0</v>
      </c>
      <c r="P176" s="49">
        <f t="shared" si="4"/>
        <v>0</v>
      </c>
      <c r="Q176" s="69"/>
    </row>
    <row r="177" spans="1:17" x14ac:dyDescent="0.25">
      <c r="A177" s="61"/>
      <c r="B177" s="61"/>
      <c r="C177" s="61"/>
      <c r="D177" s="61"/>
      <c r="E177" s="62"/>
      <c r="F177" s="63"/>
      <c r="G177" s="63"/>
      <c r="H177" s="63"/>
      <c r="I177" s="63"/>
      <c r="J177" s="63"/>
      <c r="K177" s="63"/>
      <c r="L177" s="62"/>
      <c r="M177" s="62"/>
      <c r="N177" s="62"/>
      <c r="O177" s="62"/>
      <c r="P177" s="62"/>
      <c r="Q177" s="64" t="s">
        <v>33</v>
      </c>
    </row>
  </sheetData>
  <mergeCells count="420">
    <mergeCell ref="Q156:Q159"/>
    <mergeCell ref="Q164:Q167"/>
    <mergeCell ref="N140:N141"/>
    <mergeCell ref="O140:O141"/>
    <mergeCell ref="N132:N133"/>
    <mergeCell ref="O132:O133"/>
    <mergeCell ref="Q119:Q122"/>
    <mergeCell ref="Q127:Q130"/>
    <mergeCell ref="Q135:Q138"/>
    <mergeCell ref="Q143:Q146"/>
    <mergeCell ref="P124:P125"/>
    <mergeCell ref="Q151:Q155"/>
    <mergeCell ref="G153:K153"/>
    <mergeCell ref="G152:K152"/>
    <mergeCell ref="G154:K154"/>
    <mergeCell ref="G155:K155"/>
    <mergeCell ref="P132:P133"/>
    <mergeCell ref="P140:P141"/>
    <mergeCell ref="P148:P149"/>
    <mergeCell ref="P161:P162"/>
    <mergeCell ref="P169:P170"/>
    <mergeCell ref="N169:N170"/>
    <mergeCell ref="O169:O170"/>
    <mergeCell ref="G158:K158"/>
    <mergeCell ref="G159:K159"/>
    <mergeCell ref="G160:K160"/>
    <mergeCell ref="L169:L170"/>
    <mergeCell ref="M169:M170"/>
    <mergeCell ref="N148:N149"/>
    <mergeCell ref="O148:O149"/>
    <mergeCell ref="L140:L141"/>
    <mergeCell ref="M140:M141"/>
    <mergeCell ref="G140:G141"/>
    <mergeCell ref="H140:K140"/>
    <mergeCell ref="L148:L149"/>
    <mergeCell ref="M148:M149"/>
    <mergeCell ref="A164:A171"/>
    <mergeCell ref="B164:B168"/>
    <mergeCell ref="C164:C168"/>
    <mergeCell ref="G164:K164"/>
    <mergeCell ref="G165:K165"/>
    <mergeCell ref="G166:K166"/>
    <mergeCell ref="G167:K167"/>
    <mergeCell ref="G168:K168"/>
    <mergeCell ref="B169:B171"/>
    <mergeCell ref="C169:C171"/>
    <mergeCell ref="D169:D171"/>
    <mergeCell ref="F169:F170"/>
    <mergeCell ref="G169:G170"/>
    <mergeCell ref="H169:K169"/>
    <mergeCell ref="C161:C163"/>
    <mergeCell ref="D161:D163"/>
    <mergeCell ref="F161:F162"/>
    <mergeCell ref="L161:L162"/>
    <mergeCell ref="M161:M162"/>
    <mergeCell ref="G161:G162"/>
    <mergeCell ref="H161:K161"/>
    <mergeCell ref="N161:N162"/>
    <mergeCell ref="O161:O162"/>
    <mergeCell ref="B156:B160"/>
    <mergeCell ref="C156:C160"/>
    <mergeCell ref="G156:K156"/>
    <mergeCell ref="G157:K157"/>
    <mergeCell ref="A143:A150"/>
    <mergeCell ref="B143:B147"/>
    <mergeCell ref="C143:C147"/>
    <mergeCell ref="G143:K143"/>
    <mergeCell ref="G145:K145"/>
    <mergeCell ref="G144:K144"/>
    <mergeCell ref="G146:K146"/>
    <mergeCell ref="G147:K147"/>
    <mergeCell ref="B148:B150"/>
    <mergeCell ref="C148:C150"/>
    <mergeCell ref="D148:D150"/>
    <mergeCell ref="F148:F149"/>
    <mergeCell ref="G148:G149"/>
    <mergeCell ref="H148:K148"/>
    <mergeCell ref="A151:A155"/>
    <mergeCell ref="A156:A163"/>
    <mergeCell ref="B161:B163"/>
    <mergeCell ref="B151:B155"/>
    <mergeCell ref="C151:C155"/>
    <mergeCell ref="G151:K151"/>
    <mergeCell ref="G130:K130"/>
    <mergeCell ref="G131:K131"/>
    <mergeCell ref="A135:A142"/>
    <mergeCell ref="B135:B139"/>
    <mergeCell ref="C135:C139"/>
    <mergeCell ref="G135:K135"/>
    <mergeCell ref="G137:K137"/>
    <mergeCell ref="G136:K136"/>
    <mergeCell ref="G138:K138"/>
    <mergeCell ref="G139:K139"/>
    <mergeCell ref="B140:B142"/>
    <mergeCell ref="C140:C142"/>
    <mergeCell ref="D140:D142"/>
    <mergeCell ref="F140:F141"/>
    <mergeCell ref="G132:G133"/>
    <mergeCell ref="H132:K132"/>
    <mergeCell ref="A6:Q6"/>
    <mergeCell ref="A7:Q7"/>
    <mergeCell ref="A8:Q8"/>
    <mergeCell ref="A10:A11"/>
    <mergeCell ref="B10:B11"/>
    <mergeCell ref="C10:C11"/>
    <mergeCell ref="D10:D11"/>
    <mergeCell ref="E10:E11"/>
    <mergeCell ref="F10:F11"/>
    <mergeCell ref="Q10:Q11"/>
    <mergeCell ref="G11:K11"/>
    <mergeCell ref="G10:P10"/>
    <mergeCell ref="G12:K12"/>
    <mergeCell ref="A13:A17"/>
    <mergeCell ref="B13:B17"/>
    <mergeCell ref="C13:C17"/>
    <mergeCell ref="G13:K13"/>
    <mergeCell ref="Q13:Q17"/>
    <mergeCell ref="G128:K128"/>
    <mergeCell ref="G15:K15"/>
    <mergeCell ref="G14:K14"/>
    <mergeCell ref="G16:K16"/>
    <mergeCell ref="G17:K17"/>
    <mergeCell ref="A18:A25"/>
    <mergeCell ref="B18:B22"/>
    <mergeCell ref="C18:C22"/>
    <mergeCell ref="G18:K18"/>
    <mergeCell ref="M23:M24"/>
    <mergeCell ref="G23:G24"/>
    <mergeCell ref="H23:K23"/>
    <mergeCell ref="Q18:Q22"/>
    <mergeCell ref="G20:K20"/>
    <mergeCell ref="G19:K19"/>
    <mergeCell ref="G21:K21"/>
    <mergeCell ref="G22:K22"/>
    <mergeCell ref="B23:B25"/>
    <mergeCell ref="C23:C25"/>
    <mergeCell ref="D23:D25"/>
    <mergeCell ref="F23:F24"/>
    <mergeCell ref="L23:L24"/>
    <mergeCell ref="N23:N24"/>
    <mergeCell ref="O23:O24"/>
    <mergeCell ref="Q23:Q25"/>
    <mergeCell ref="P23:P24"/>
    <mergeCell ref="A26:A30"/>
    <mergeCell ref="B26:B30"/>
    <mergeCell ref="C26:C30"/>
    <mergeCell ref="G26:K26"/>
    <mergeCell ref="Q26:Q30"/>
    <mergeCell ref="G28:K28"/>
    <mergeCell ref="G27:K27"/>
    <mergeCell ref="G29:K29"/>
    <mergeCell ref="G30:K30"/>
    <mergeCell ref="A31:A38"/>
    <mergeCell ref="B31:B35"/>
    <mergeCell ref="C31:C35"/>
    <mergeCell ref="G31:K31"/>
    <mergeCell ref="Q31:Q35"/>
    <mergeCell ref="G33:K33"/>
    <mergeCell ref="G32:K32"/>
    <mergeCell ref="G34:K34"/>
    <mergeCell ref="G35:K35"/>
    <mergeCell ref="B36:B38"/>
    <mergeCell ref="C36:C38"/>
    <mergeCell ref="D36:D38"/>
    <mergeCell ref="F36:F37"/>
    <mergeCell ref="L36:L37"/>
    <mergeCell ref="M36:M37"/>
    <mergeCell ref="G36:G37"/>
    <mergeCell ref="H36:K36"/>
    <mergeCell ref="N36:N37"/>
    <mergeCell ref="O36:O37"/>
    <mergeCell ref="Q36:Q38"/>
    <mergeCell ref="P36:P37"/>
    <mergeCell ref="A39:A46"/>
    <mergeCell ref="B39:B43"/>
    <mergeCell ref="C39:C43"/>
    <mergeCell ref="G39:K39"/>
    <mergeCell ref="Q39:Q43"/>
    <mergeCell ref="G41:K41"/>
    <mergeCell ref="G40:K40"/>
    <mergeCell ref="G42:K42"/>
    <mergeCell ref="G43:K43"/>
    <mergeCell ref="B44:B46"/>
    <mergeCell ref="C44:C46"/>
    <mergeCell ref="D44:D46"/>
    <mergeCell ref="F44:F45"/>
    <mergeCell ref="L44:L45"/>
    <mergeCell ref="M44:M45"/>
    <mergeCell ref="G44:G45"/>
    <mergeCell ref="H44:K44"/>
    <mergeCell ref="N44:N45"/>
    <mergeCell ref="O44:O45"/>
    <mergeCell ref="Q44:Q46"/>
    <mergeCell ref="P44:P45"/>
    <mergeCell ref="B47:B51"/>
    <mergeCell ref="C47:C51"/>
    <mergeCell ref="G47:K47"/>
    <mergeCell ref="Q47:Q50"/>
    <mergeCell ref="G49:K49"/>
    <mergeCell ref="G48:K48"/>
    <mergeCell ref="A47:A54"/>
    <mergeCell ref="G50:K50"/>
    <mergeCell ref="G51:K51"/>
    <mergeCell ref="Q52:Q54"/>
    <mergeCell ref="B52:B54"/>
    <mergeCell ref="C52:C54"/>
    <mergeCell ref="D52:D54"/>
    <mergeCell ref="F52:F53"/>
    <mergeCell ref="L52:L53"/>
    <mergeCell ref="M52:M53"/>
    <mergeCell ref="G52:G53"/>
    <mergeCell ref="H52:K52"/>
    <mergeCell ref="N52:N53"/>
    <mergeCell ref="O52:O53"/>
    <mergeCell ref="P52:P53"/>
    <mergeCell ref="A55:A62"/>
    <mergeCell ref="B55:B59"/>
    <mergeCell ref="C55:C59"/>
    <mergeCell ref="G55:K55"/>
    <mergeCell ref="M60:M61"/>
    <mergeCell ref="G60:G61"/>
    <mergeCell ref="H60:K60"/>
    <mergeCell ref="N60:N61"/>
    <mergeCell ref="Q55:Q59"/>
    <mergeCell ref="G57:K57"/>
    <mergeCell ref="G56:K56"/>
    <mergeCell ref="G58:K58"/>
    <mergeCell ref="G59:K59"/>
    <mergeCell ref="B60:B62"/>
    <mergeCell ref="C60:C62"/>
    <mergeCell ref="D60:D62"/>
    <mergeCell ref="F60:F61"/>
    <mergeCell ref="L60:L61"/>
    <mergeCell ref="O60:O61"/>
    <mergeCell ref="Q60:Q62"/>
    <mergeCell ref="P60:P61"/>
    <mergeCell ref="A63:A70"/>
    <mergeCell ref="B63:B67"/>
    <mergeCell ref="C63:C67"/>
    <mergeCell ref="G63:K63"/>
    <mergeCell ref="Q63:Q67"/>
    <mergeCell ref="G65:K65"/>
    <mergeCell ref="G64:K64"/>
    <mergeCell ref="G66:K66"/>
    <mergeCell ref="G67:K67"/>
    <mergeCell ref="B68:B70"/>
    <mergeCell ref="C68:C70"/>
    <mergeCell ref="D68:D70"/>
    <mergeCell ref="F68:F69"/>
    <mergeCell ref="L68:L69"/>
    <mergeCell ref="M68:M69"/>
    <mergeCell ref="G68:G69"/>
    <mergeCell ref="H68:K68"/>
    <mergeCell ref="N68:N69"/>
    <mergeCell ref="O68:O69"/>
    <mergeCell ref="Q68:Q70"/>
    <mergeCell ref="P68:P69"/>
    <mergeCell ref="A71:A78"/>
    <mergeCell ref="B71:B75"/>
    <mergeCell ref="C71:C75"/>
    <mergeCell ref="G71:K71"/>
    <mergeCell ref="Q71:Q75"/>
    <mergeCell ref="G73:K73"/>
    <mergeCell ref="G72:K72"/>
    <mergeCell ref="G74:K74"/>
    <mergeCell ref="G75:K75"/>
    <mergeCell ref="B76:B78"/>
    <mergeCell ref="C76:C78"/>
    <mergeCell ref="D76:D78"/>
    <mergeCell ref="F76:F77"/>
    <mergeCell ref="L76:L77"/>
    <mergeCell ref="M76:M77"/>
    <mergeCell ref="G76:G77"/>
    <mergeCell ref="H76:K76"/>
    <mergeCell ref="N76:N77"/>
    <mergeCell ref="O76:O77"/>
    <mergeCell ref="Q76:Q78"/>
    <mergeCell ref="P76:P77"/>
    <mergeCell ref="A79:A86"/>
    <mergeCell ref="B79:B83"/>
    <mergeCell ref="C79:C83"/>
    <mergeCell ref="G79:K79"/>
    <mergeCell ref="Q79:Q83"/>
    <mergeCell ref="G81:K81"/>
    <mergeCell ref="G80:K80"/>
    <mergeCell ref="G82:K82"/>
    <mergeCell ref="G83:K83"/>
    <mergeCell ref="B84:B86"/>
    <mergeCell ref="C84:C86"/>
    <mergeCell ref="D84:D86"/>
    <mergeCell ref="F84:F85"/>
    <mergeCell ref="L84:L85"/>
    <mergeCell ref="M84:M85"/>
    <mergeCell ref="G84:G85"/>
    <mergeCell ref="H84:K84"/>
    <mergeCell ref="N84:N85"/>
    <mergeCell ref="O84:O85"/>
    <mergeCell ref="Q84:Q86"/>
    <mergeCell ref="P84:P85"/>
    <mergeCell ref="A87:A94"/>
    <mergeCell ref="B87:B91"/>
    <mergeCell ref="C87:C91"/>
    <mergeCell ref="G87:K87"/>
    <mergeCell ref="Q87:Q91"/>
    <mergeCell ref="G89:K89"/>
    <mergeCell ref="G88:K88"/>
    <mergeCell ref="G90:K90"/>
    <mergeCell ref="G91:K91"/>
    <mergeCell ref="B92:B94"/>
    <mergeCell ref="C92:C94"/>
    <mergeCell ref="D92:D94"/>
    <mergeCell ref="F92:F93"/>
    <mergeCell ref="L92:L93"/>
    <mergeCell ref="M92:M93"/>
    <mergeCell ref="G92:G93"/>
    <mergeCell ref="H92:K92"/>
    <mergeCell ref="N92:N93"/>
    <mergeCell ref="O92:O93"/>
    <mergeCell ref="Q92:Q94"/>
    <mergeCell ref="P92:P93"/>
    <mergeCell ref="A95:A102"/>
    <mergeCell ref="B95:B99"/>
    <mergeCell ref="C95:C99"/>
    <mergeCell ref="G95:K95"/>
    <mergeCell ref="Q95:Q99"/>
    <mergeCell ref="G97:K97"/>
    <mergeCell ref="G96:K96"/>
    <mergeCell ref="G98:K98"/>
    <mergeCell ref="G99:K99"/>
    <mergeCell ref="B100:B102"/>
    <mergeCell ref="C100:C102"/>
    <mergeCell ref="D100:D102"/>
    <mergeCell ref="F100:F101"/>
    <mergeCell ref="L100:L101"/>
    <mergeCell ref="M100:M101"/>
    <mergeCell ref="G100:G101"/>
    <mergeCell ref="H100:K100"/>
    <mergeCell ref="N100:N101"/>
    <mergeCell ref="O100:O101"/>
    <mergeCell ref="Q100:Q102"/>
    <mergeCell ref="P100:P101"/>
    <mergeCell ref="B103:B107"/>
    <mergeCell ref="C103:C107"/>
    <mergeCell ref="G103:K103"/>
    <mergeCell ref="Q103:Q106"/>
    <mergeCell ref="G105:K105"/>
    <mergeCell ref="A103:A110"/>
    <mergeCell ref="G104:K104"/>
    <mergeCell ref="G106:K106"/>
    <mergeCell ref="G107:K107"/>
    <mergeCell ref="P108:P109"/>
    <mergeCell ref="G122:K122"/>
    <mergeCell ref="G123:K123"/>
    <mergeCell ref="Q108:Q110"/>
    <mergeCell ref="B108:B110"/>
    <mergeCell ref="C108:C110"/>
    <mergeCell ref="D108:D110"/>
    <mergeCell ref="F108:F109"/>
    <mergeCell ref="L108:L109"/>
    <mergeCell ref="M108:M109"/>
    <mergeCell ref="G108:G109"/>
    <mergeCell ref="B119:B123"/>
    <mergeCell ref="C119:C123"/>
    <mergeCell ref="G119:K119"/>
    <mergeCell ref="G121:K121"/>
    <mergeCell ref="G120:K120"/>
    <mergeCell ref="H108:K108"/>
    <mergeCell ref="N108:N109"/>
    <mergeCell ref="O108:O109"/>
    <mergeCell ref="P116:P117"/>
    <mergeCell ref="B124:B126"/>
    <mergeCell ref="C124:C126"/>
    <mergeCell ref="D124:D126"/>
    <mergeCell ref="F124:F125"/>
    <mergeCell ref="L124:L125"/>
    <mergeCell ref="M124:M125"/>
    <mergeCell ref="G124:G125"/>
    <mergeCell ref="H124:K124"/>
    <mergeCell ref="N124:N125"/>
    <mergeCell ref="A111:A118"/>
    <mergeCell ref="B111:B115"/>
    <mergeCell ref="C111:C115"/>
    <mergeCell ref="G111:K111"/>
    <mergeCell ref="M116:M117"/>
    <mergeCell ref="G116:G117"/>
    <mergeCell ref="H116:K116"/>
    <mergeCell ref="Q111:Q115"/>
    <mergeCell ref="G113:K113"/>
    <mergeCell ref="G112:K112"/>
    <mergeCell ref="G114:K114"/>
    <mergeCell ref="G115:K115"/>
    <mergeCell ref="B116:B118"/>
    <mergeCell ref="C116:C118"/>
    <mergeCell ref="D116:D118"/>
    <mergeCell ref="F116:F117"/>
    <mergeCell ref="L116:L117"/>
    <mergeCell ref="G176:K176"/>
    <mergeCell ref="N116:N117"/>
    <mergeCell ref="O116:O117"/>
    <mergeCell ref="Q116:Q118"/>
    <mergeCell ref="A172:A176"/>
    <mergeCell ref="B172:C176"/>
    <mergeCell ref="G172:K172"/>
    <mergeCell ref="Q172:Q176"/>
    <mergeCell ref="G174:K174"/>
    <mergeCell ref="G173:K173"/>
    <mergeCell ref="G175:K175"/>
    <mergeCell ref="A119:A126"/>
    <mergeCell ref="O124:O125"/>
    <mergeCell ref="A127:A134"/>
    <mergeCell ref="B127:B131"/>
    <mergeCell ref="C127:C131"/>
    <mergeCell ref="G127:K127"/>
    <mergeCell ref="G129:K129"/>
    <mergeCell ref="B132:B134"/>
    <mergeCell ref="C132:C134"/>
    <mergeCell ref="D132:D134"/>
    <mergeCell ref="F132:F133"/>
    <mergeCell ref="L132:L133"/>
    <mergeCell ref="M132:M133"/>
  </mergeCells>
  <pageMargins left="0.7" right="0.7" top="0.75" bottom="0.75" header="0.3" footer="0.3"/>
  <pageSetup paperSize="9" scale="52" fitToHeight="0" orientation="landscape" r:id="rId1"/>
  <rowBreaks count="4" manualBreakCount="4">
    <brk id="38" max="16383" man="1"/>
    <brk id="70" max="16383" man="1"/>
    <brk id="110" max="16383" man="1"/>
    <brk id="1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topLeftCell="A4" zoomScale="85" zoomScaleNormal="100" zoomScaleSheetLayoutView="85" workbookViewId="0">
      <selection activeCell="K15" sqref="K15"/>
    </sheetView>
  </sheetViews>
  <sheetFormatPr defaultRowHeight="14.25" x14ac:dyDescent="0.2"/>
  <cols>
    <col min="1" max="1" width="6.140625" style="9" bestFit="1" customWidth="1"/>
    <col min="2" max="2" width="38.140625" style="9" customWidth="1"/>
    <col min="3" max="3" width="14" style="9" customWidth="1"/>
    <col min="4" max="4" width="31.5703125" style="9" customWidth="1"/>
    <col min="5" max="7" width="11.28515625" style="9" customWidth="1"/>
    <col min="8" max="8" width="11.7109375" style="9" customWidth="1"/>
    <col min="9" max="12" width="11.28515625" style="9" customWidth="1"/>
    <col min="13" max="13" width="10.28515625" style="9" customWidth="1"/>
    <col min="14" max="15" width="10.42578125" style="9" customWidth="1"/>
    <col min="16" max="16" width="16.28515625" style="9" customWidth="1"/>
    <col min="17" max="17" width="9.140625" style="10"/>
    <col min="18" max="19" width="10.140625" style="10" bestFit="1" customWidth="1"/>
    <col min="20" max="16384" width="9.140625" style="10"/>
  </cols>
  <sheetData>
    <row r="1" spans="1:16" hidden="1" x14ac:dyDescent="0.2"/>
    <row r="2" spans="1:16" hidden="1" x14ac:dyDescent="0.2"/>
    <row r="3" spans="1:16" hidden="1" x14ac:dyDescent="0.2"/>
    <row r="4" spans="1:16" s="9" customFormat="1" ht="15.75" x14ac:dyDescent="0.25">
      <c r="A4" s="150" t="s">
        <v>118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1:16" s="9" customFormat="1" ht="15.75" x14ac:dyDescent="0.25">
      <c r="A5" s="150" t="s">
        <v>119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1:16" s="9" customFormat="1" ht="20.25" customHeight="1" x14ac:dyDescent="0.2">
      <c r="A6" s="148" t="s">
        <v>77</v>
      </c>
      <c r="B6" s="148" t="s">
        <v>78</v>
      </c>
      <c r="C6" s="148" t="s">
        <v>127</v>
      </c>
      <c r="D6" s="148" t="s">
        <v>3</v>
      </c>
      <c r="E6" s="148" t="s">
        <v>79</v>
      </c>
      <c r="F6" s="155" t="s">
        <v>6</v>
      </c>
      <c r="G6" s="156"/>
      <c r="H6" s="156"/>
      <c r="I6" s="156"/>
      <c r="J6" s="156"/>
      <c r="K6" s="156"/>
      <c r="L6" s="156"/>
      <c r="M6" s="156"/>
      <c r="N6" s="156"/>
      <c r="O6" s="157"/>
      <c r="P6" s="148" t="s">
        <v>80</v>
      </c>
    </row>
    <row r="7" spans="1:16" s="9" customFormat="1" ht="39.75" customHeight="1" x14ac:dyDescent="0.2">
      <c r="A7" s="145"/>
      <c r="B7" s="148"/>
      <c r="C7" s="148"/>
      <c r="D7" s="148"/>
      <c r="E7" s="145"/>
      <c r="F7" s="152" t="s">
        <v>81</v>
      </c>
      <c r="G7" s="148"/>
      <c r="H7" s="148"/>
      <c r="I7" s="148"/>
      <c r="J7" s="148"/>
      <c r="K7" s="3" t="s">
        <v>69</v>
      </c>
      <c r="L7" s="3" t="s">
        <v>72</v>
      </c>
      <c r="M7" s="3" t="s">
        <v>82</v>
      </c>
      <c r="N7" s="3" t="s">
        <v>83</v>
      </c>
      <c r="O7" s="3" t="s">
        <v>75</v>
      </c>
      <c r="P7" s="148"/>
    </row>
    <row r="8" spans="1:16" s="9" customFormat="1" ht="18" customHeigh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148">
        <v>6</v>
      </c>
      <c r="G8" s="148"/>
      <c r="H8" s="148"/>
      <c r="I8" s="148"/>
      <c r="J8" s="148"/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</row>
    <row r="9" spans="1:16" s="9" customFormat="1" ht="21" customHeight="1" x14ac:dyDescent="0.2">
      <c r="A9" s="149" t="s">
        <v>10</v>
      </c>
      <c r="B9" s="144" t="s">
        <v>130</v>
      </c>
      <c r="C9" s="144" t="s">
        <v>91</v>
      </c>
      <c r="D9" s="32" t="s">
        <v>84</v>
      </c>
      <c r="E9" s="35">
        <v>0</v>
      </c>
      <c r="F9" s="154">
        <v>0</v>
      </c>
      <c r="G9" s="154"/>
      <c r="H9" s="154"/>
      <c r="I9" s="154"/>
      <c r="J9" s="154"/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153" t="s">
        <v>19</v>
      </c>
    </row>
    <row r="10" spans="1:16" s="9" customFormat="1" ht="33" customHeight="1" x14ac:dyDescent="0.2">
      <c r="A10" s="149"/>
      <c r="B10" s="144"/>
      <c r="C10" s="144"/>
      <c r="D10" s="32" t="s">
        <v>12</v>
      </c>
      <c r="E10" s="35">
        <v>0</v>
      </c>
      <c r="F10" s="173">
        <v>0</v>
      </c>
      <c r="G10" s="174"/>
      <c r="H10" s="174"/>
      <c r="I10" s="174"/>
      <c r="J10" s="175"/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153"/>
    </row>
    <row r="11" spans="1:16" s="9" customFormat="1" ht="32.25" customHeight="1" x14ac:dyDescent="0.2">
      <c r="A11" s="149"/>
      <c r="B11" s="144"/>
      <c r="C11" s="144"/>
      <c r="D11" s="32" t="s">
        <v>13</v>
      </c>
      <c r="E11" s="35">
        <v>0</v>
      </c>
      <c r="F11" s="173">
        <v>0</v>
      </c>
      <c r="G11" s="174"/>
      <c r="H11" s="174"/>
      <c r="I11" s="174"/>
      <c r="J11" s="175"/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153"/>
    </row>
    <row r="12" spans="1:16" s="9" customFormat="1" ht="60" customHeight="1" x14ac:dyDescent="0.2">
      <c r="A12" s="149"/>
      <c r="B12" s="144"/>
      <c r="C12" s="144"/>
      <c r="D12" s="32" t="s">
        <v>85</v>
      </c>
      <c r="E12" s="34">
        <v>0</v>
      </c>
      <c r="F12" s="154">
        <v>0</v>
      </c>
      <c r="G12" s="154"/>
      <c r="H12" s="154"/>
      <c r="I12" s="154"/>
      <c r="J12" s="154"/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153"/>
    </row>
    <row r="13" spans="1:16" s="9" customFormat="1" ht="27" customHeight="1" x14ac:dyDescent="0.2">
      <c r="A13" s="164" t="s">
        <v>16</v>
      </c>
      <c r="B13" s="144" t="s">
        <v>123</v>
      </c>
      <c r="C13" s="145" t="s">
        <v>91</v>
      </c>
      <c r="D13" s="1" t="s">
        <v>84</v>
      </c>
      <c r="E13" s="12">
        <v>0</v>
      </c>
      <c r="F13" s="146">
        <v>0</v>
      </c>
      <c r="G13" s="147"/>
      <c r="H13" s="147"/>
      <c r="I13" s="147"/>
      <c r="J13" s="147"/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45" t="s">
        <v>86</v>
      </c>
    </row>
    <row r="14" spans="1:16" s="9" customFormat="1" ht="38.25" customHeight="1" x14ac:dyDescent="0.2">
      <c r="A14" s="165"/>
      <c r="B14" s="144"/>
      <c r="C14" s="145"/>
      <c r="D14" s="30" t="s">
        <v>12</v>
      </c>
      <c r="E14" s="33">
        <v>0</v>
      </c>
      <c r="F14" s="170">
        <v>0</v>
      </c>
      <c r="G14" s="171"/>
      <c r="H14" s="171"/>
      <c r="I14" s="171"/>
      <c r="J14" s="172"/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145"/>
    </row>
    <row r="15" spans="1:16" s="9" customFormat="1" ht="36" customHeight="1" x14ac:dyDescent="0.2">
      <c r="A15" s="165"/>
      <c r="B15" s="144"/>
      <c r="C15" s="145"/>
      <c r="D15" s="30" t="s">
        <v>13</v>
      </c>
      <c r="E15" s="33">
        <v>0</v>
      </c>
      <c r="F15" s="170">
        <v>0</v>
      </c>
      <c r="G15" s="171"/>
      <c r="H15" s="171"/>
      <c r="I15" s="171"/>
      <c r="J15" s="172"/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145"/>
    </row>
    <row r="16" spans="1:16" s="9" customFormat="1" ht="48" customHeight="1" x14ac:dyDescent="0.2">
      <c r="A16" s="165"/>
      <c r="B16" s="144"/>
      <c r="C16" s="145"/>
      <c r="D16" s="1" t="s">
        <v>85</v>
      </c>
      <c r="E16" s="12">
        <v>0</v>
      </c>
      <c r="F16" s="146">
        <v>0</v>
      </c>
      <c r="G16" s="146"/>
      <c r="H16" s="146"/>
      <c r="I16" s="146"/>
      <c r="J16" s="146"/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45"/>
    </row>
    <row r="17" spans="1:16" s="9" customFormat="1" ht="21.75" customHeight="1" x14ac:dyDescent="0.2">
      <c r="A17" s="165"/>
      <c r="B17" s="145" t="s">
        <v>128</v>
      </c>
      <c r="C17" s="167" t="s">
        <v>87</v>
      </c>
      <c r="D17" s="167" t="s">
        <v>87</v>
      </c>
      <c r="E17" s="147" t="s">
        <v>88</v>
      </c>
      <c r="F17" s="147" t="s">
        <v>89</v>
      </c>
      <c r="G17" s="152" t="s">
        <v>90</v>
      </c>
      <c r="H17" s="148"/>
      <c r="I17" s="148"/>
      <c r="J17" s="148"/>
      <c r="K17" s="142" t="s">
        <v>69</v>
      </c>
      <c r="L17" s="142" t="s">
        <v>72</v>
      </c>
      <c r="M17" s="142" t="s">
        <v>82</v>
      </c>
      <c r="N17" s="142" t="s">
        <v>83</v>
      </c>
      <c r="O17" s="142" t="s">
        <v>75</v>
      </c>
      <c r="P17" s="148" t="s">
        <v>87</v>
      </c>
    </row>
    <row r="18" spans="1:16" s="9" customFormat="1" ht="37.5" customHeight="1" x14ac:dyDescent="0.2">
      <c r="A18" s="165"/>
      <c r="B18" s="145"/>
      <c r="C18" s="168"/>
      <c r="D18" s="168"/>
      <c r="E18" s="147" t="e">
        <f>#REF!</f>
        <v>#REF!</v>
      </c>
      <c r="F18" s="147" t="e">
        <f>#REF!</f>
        <v>#REF!</v>
      </c>
      <c r="G18" s="2" t="s">
        <v>22</v>
      </c>
      <c r="H18" s="2" t="s">
        <v>23</v>
      </c>
      <c r="I18" s="2" t="s">
        <v>24</v>
      </c>
      <c r="J18" s="2" t="s">
        <v>25</v>
      </c>
      <c r="K18" s="143"/>
      <c r="L18" s="143"/>
      <c r="M18" s="143"/>
      <c r="N18" s="143"/>
      <c r="O18" s="143"/>
      <c r="P18" s="148"/>
    </row>
    <row r="19" spans="1:16" s="9" customFormat="1" x14ac:dyDescent="0.2">
      <c r="A19" s="166"/>
      <c r="B19" s="145"/>
      <c r="C19" s="169"/>
      <c r="D19" s="169"/>
      <c r="E19" s="2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48"/>
    </row>
    <row r="20" spans="1:16" s="9" customFormat="1" x14ac:dyDescent="0.2">
      <c r="A20" s="164" t="s">
        <v>92</v>
      </c>
      <c r="B20" s="144" t="s">
        <v>124</v>
      </c>
      <c r="C20" s="145" t="s">
        <v>91</v>
      </c>
      <c r="D20" s="1" t="s">
        <v>84</v>
      </c>
      <c r="E20" s="12">
        <v>0</v>
      </c>
      <c r="F20" s="146">
        <v>0</v>
      </c>
      <c r="G20" s="147"/>
      <c r="H20" s="147"/>
      <c r="I20" s="147"/>
      <c r="J20" s="147"/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5" t="s">
        <v>86</v>
      </c>
    </row>
    <row r="21" spans="1:16" s="9" customFormat="1" ht="33" customHeight="1" x14ac:dyDescent="0.2">
      <c r="A21" s="165"/>
      <c r="B21" s="144"/>
      <c r="C21" s="145"/>
      <c r="D21" s="30" t="s">
        <v>12</v>
      </c>
      <c r="E21" s="33">
        <v>0</v>
      </c>
      <c r="F21" s="146">
        <v>0</v>
      </c>
      <c r="G21" s="147"/>
      <c r="H21" s="147"/>
      <c r="I21" s="147"/>
      <c r="J21" s="147"/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145"/>
    </row>
    <row r="22" spans="1:16" s="9" customFormat="1" ht="34.5" customHeight="1" x14ac:dyDescent="0.2">
      <c r="A22" s="165"/>
      <c r="B22" s="144"/>
      <c r="C22" s="145"/>
      <c r="D22" s="30" t="s">
        <v>13</v>
      </c>
      <c r="E22" s="33">
        <v>0</v>
      </c>
      <c r="F22" s="146">
        <v>0</v>
      </c>
      <c r="G22" s="147"/>
      <c r="H22" s="147"/>
      <c r="I22" s="147"/>
      <c r="J22" s="147"/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145"/>
    </row>
    <row r="23" spans="1:16" s="9" customFormat="1" ht="37.5" customHeight="1" x14ac:dyDescent="0.2">
      <c r="A23" s="165"/>
      <c r="B23" s="144"/>
      <c r="C23" s="145"/>
      <c r="D23" s="1" t="s">
        <v>85</v>
      </c>
      <c r="E23" s="12">
        <v>0</v>
      </c>
      <c r="F23" s="146">
        <v>0</v>
      </c>
      <c r="G23" s="146"/>
      <c r="H23" s="146"/>
      <c r="I23" s="146"/>
      <c r="J23" s="146"/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5"/>
    </row>
    <row r="24" spans="1:16" s="9" customFormat="1" ht="18.75" customHeight="1" x14ac:dyDescent="0.2">
      <c r="A24" s="165"/>
      <c r="B24" s="145" t="s">
        <v>129</v>
      </c>
      <c r="C24" s="167" t="s">
        <v>87</v>
      </c>
      <c r="D24" s="167" t="s">
        <v>87</v>
      </c>
      <c r="E24" s="147" t="s">
        <v>88</v>
      </c>
      <c r="F24" s="147" t="s">
        <v>89</v>
      </c>
      <c r="G24" s="152" t="s">
        <v>90</v>
      </c>
      <c r="H24" s="148"/>
      <c r="I24" s="148"/>
      <c r="J24" s="148"/>
      <c r="K24" s="142" t="s">
        <v>69</v>
      </c>
      <c r="L24" s="142" t="s">
        <v>72</v>
      </c>
      <c r="M24" s="142" t="s">
        <v>82</v>
      </c>
      <c r="N24" s="142" t="s">
        <v>83</v>
      </c>
      <c r="O24" s="142" t="s">
        <v>75</v>
      </c>
      <c r="P24" s="148" t="s">
        <v>87</v>
      </c>
    </row>
    <row r="25" spans="1:16" s="9" customFormat="1" ht="28.5" x14ac:dyDescent="0.2">
      <c r="A25" s="165"/>
      <c r="B25" s="145"/>
      <c r="C25" s="168"/>
      <c r="D25" s="168"/>
      <c r="E25" s="147" t="e">
        <f>#REF!</f>
        <v>#REF!</v>
      </c>
      <c r="F25" s="147" t="e">
        <f>#REF!</f>
        <v>#REF!</v>
      </c>
      <c r="G25" s="2" t="s">
        <v>22</v>
      </c>
      <c r="H25" s="2" t="s">
        <v>23</v>
      </c>
      <c r="I25" s="2" t="s">
        <v>24</v>
      </c>
      <c r="J25" s="2" t="s">
        <v>25</v>
      </c>
      <c r="K25" s="143"/>
      <c r="L25" s="143"/>
      <c r="M25" s="143"/>
      <c r="N25" s="143"/>
      <c r="O25" s="143"/>
      <c r="P25" s="148"/>
    </row>
    <row r="26" spans="1:16" s="9" customFormat="1" ht="15" customHeight="1" x14ac:dyDescent="0.2">
      <c r="A26" s="166"/>
      <c r="B26" s="145"/>
      <c r="C26" s="169"/>
      <c r="D26" s="169"/>
      <c r="E26" s="2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48"/>
    </row>
    <row r="27" spans="1:16" s="9" customFormat="1" ht="29.25" customHeight="1" x14ac:dyDescent="0.2">
      <c r="A27" s="158"/>
      <c r="B27" s="159" t="s">
        <v>93</v>
      </c>
      <c r="C27" s="159"/>
      <c r="D27" s="32" t="s">
        <v>84</v>
      </c>
      <c r="E27" s="34">
        <v>0</v>
      </c>
      <c r="F27" s="160">
        <v>0</v>
      </c>
      <c r="G27" s="160"/>
      <c r="H27" s="160"/>
      <c r="I27" s="160"/>
      <c r="J27" s="160"/>
      <c r="K27" s="34">
        <v>0</v>
      </c>
      <c r="L27" s="34">
        <v>0</v>
      </c>
      <c r="M27" s="34">
        <v>0</v>
      </c>
      <c r="N27" s="34">
        <v>0</v>
      </c>
      <c r="O27" s="35">
        <v>0</v>
      </c>
      <c r="P27" s="144"/>
    </row>
    <row r="28" spans="1:16" s="9" customFormat="1" ht="29.25" customHeight="1" x14ac:dyDescent="0.2">
      <c r="A28" s="158"/>
      <c r="B28" s="159"/>
      <c r="C28" s="159"/>
      <c r="D28" s="32" t="s">
        <v>12</v>
      </c>
      <c r="E28" s="34">
        <v>0</v>
      </c>
      <c r="F28" s="160">
        <v>0</v>
      </c>
      <c r="G28" s="160"/>
      <c r="H28" s="160"/>
      <c r="I28" s="160"/>
      <c r="J28" s="160"/>
      <c r="K28" s="34">
        <v>0</v>
      </c>
      <c r="L28" s="34">
        <v>0</v>
      </c>
      <c r="M28" s="34">
        <v>0</v>
      </c>
      <c r="N28" s="34">
        <v>0</v>
      </c>
      <c r="O28" s="35">
        <v>0</v>
      </c>
      <c r="P28" s="144"/>
    </row>
    <row r="29" spans="1:16" s="9" customFormat="1" ht="34.5" customHeight="1" x14ac:dyDescent="0.2">
      <c r="A29" s="158"/>
      <c r="B29" s="159"/>
      <c r="C29" s="159"/>
      <c r="D29" s="32" t="s">
        <v>13</v>
      </c>
      <c r="E29" s="34">
        <v>0</v>
      </c>
      <c r="F29" s="161">
        <v>0</v>
      </c>
      <c r="G29" s="162"/>
      <c r="H29" s="162"/>
      <c r="I29" s="162"/>
      <c r="J29" s="163"/>
      <c r="K29" s="34">
        <v>0</v>
      </c>
      <c r="L29" s="34">
        <v>0</v>
      </c>
      <c r="M29" s="34">
        <v>0</v>
      </c>
      <c r="N29" s="34">
        <v>0</v>
      </c>
      <c r="O29" s="35">
        <v>0</v>
      </c>
      <c r="P29" s="144"/>
    </row>
    <row r="30" spans="1:16" s="9" customFormat="1" ht="45.75" customHeight="1" x14ac:dyDescent="0.2">
      <c r="A30" s="158"/>
      <c r="B30" s="159"/>
      <c r="C30" s="159"/>
      <c r="D30" s="32" t="s">
        <v>85</v>
      </c>
      <c r="E30" s="34">
        <v>0</v>
      </c>
      <c r="F30" s="160">
        <v>0</v>
      </c>
      <c r="G30" s="153"/>
      <c r="H30" s="153"/>
      <c r="I30" s="153"/>
      <c r="J30" s="153"/>
      <c r="K30" s="34">
        <v>0</v>
      </c>
      <c r="L30" s="34">
        <v>0</v>
      </c>
      <c r="M30" s="34">
        <v>0</v>
      </c>
      <c r="N30" s="34">
        <v>0</v>
      </c>
      <c r="O30" s="35">
        <v>0</v>
      </c>
      <c r="P30" s="144"/>
    </row>
  </sheetData>
  <mergeCells count="66">
    <mergeCell ref="F9:J9"/>
    <mergeCell ref="F14:J14"/>
    <mergeCell ref="F15:J15"/>
    <mergeCell ref="F21:J21"/>
    <mergeCell ref="F22:J22"/>
    <mergeCell ref="F10:J10"/>
    <mergeCell ref="F11:J11"/>
    <mergeCell ref="P20:P23"/>
    <mergeCell ref="F23:J23"/>
    <mergeCell ref="P24:P26"/>
    <mergeCell ref="G24:J24"/>
    <mergeCell ref="K24:K25"/>
    <mergeCell ref="L24:L25"/>
    <mergeCell ref="M24:M25"/>
    <mergeCell ref="N24:N25"/>
    <mergeCell ref="O24:O25"/>
    <mergeCell ref="A13:A19"/>
    <mergeCell ref="A20:A26"/>
    <mergeCell ref="E17:E18"/>
    <mergeCell ref="F17:F18"/>
    <mergeCell ref="G17:J17"/>
    <mergeCell ref="B24:B26"/>
    <mergeCell ref="C24:C26"/>
    <mergeCell ref="D24:D26"/>
    <mergeCell ref="E24:E25"/>
    <mergeCell ref="F24:F25"/>
    <mergeCell ref="B20:B23"/>
    <mergeCell ref="C20:C23"/>
    <mergeCell ref="F20:J20"/>
    <mergeCell ref="B17:B19"/>
    <mergeCell ref="C17:C19"/>
    <mergeCell ref="D17:D19"/>
    <mergeCell ref="A27:A30"/>
    <mergeCell ref="B27:C30"/>
    <mergeCell ref="F27:J27"/>
    <mergeCell ref="P27:P30"/>
    <mergeCell ref="F30:J30"/>
    <mergeCell ref="F28:J28"/>
    <mergeCell ref="F29:J29"/>
    <mergeCell ref="A9:A12"/>
    <mergeCell ref="B9:B12"/>
    <mergeCell ref="C9:C12"/>
    <mergeCell ref="A4:P4"/>
    <mergeCell ref="A5:P5"/>
    <mergeCell ref="A6:A7"/>
    <mergeCell ref="B6:B7"/>
    <mergeCell ref="C6:C7"/>
    <mergeCell ref="D6:D7"/>
    <mergeCell ref="E6:E7"/>
    <mergeCell ref="P6:P7"/>
    <mergeCell ref="F7:J7"/>
    <mergeCell ref="P9:P12"/>
    <mergeCell ref="F12:J12"/>
    <mergeCell ref="F6:O6"/>
    <mergeCell ref="F8:J8"/>
    <mergeCell ref="M17:M18"/>
    <mergeCell ref="B13:B16"/>
    <mergeCell ref="C13:C16"/>
    <mergeCell ref="F13:J13"/>
    <mergeCell ref="P13:P16"/>
    <mergeCell ref="F16:J16"/>
    <mergeCell ref="N17:N18"/>
    <mergeCell ref="P17:P19"/>
    <mergeCell ref="O17:O18"/>
    <mergeCell ref="K17:K18"/>
    <mergeCell ref="L17:L18"/>
  </mergeCells>
  <pageMargins left="0.15748031496062992" right="0.15748031496062992" top="0.27559055118110237" bottom="0.35433070866141736" header="0.19685039370078741" footer="0.31496062992125984"/>
  <pageSetup paperSize="9" scale="60" orientation="landscape" r:id="rId1"/>
  <rowBreaks count="3" manualBreakCount="3">
    <brk id="63" max="16383" man="1"/>
    <brk id="138" max="16383" man="1"/>
    <brk id="1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="85" zoomScaleNormal="100" zoomScaleSheetLayoutView="85" workbookViewId="0">
      <selection activeCell="Q23" sqref="Q23"/>
    </sheetView>
  </sheetViews>
  <sheetFormatPr defaultRowHeight="14.25" x14ac:dyDescent="0.2"/>
  <cols>
    <col min="1" max="1" width="6.7109375" style="10" customWidth="1"/>
    <col min="2" max="2" width="34.7109375" style="10" customWidth="1"/>
    <col min="3" max="3" width="13.85546875" style="10" customWidth="1"/>
    <col min="4" max="4" width="35.42578125" style="10" customWidth="1"/>
    <col min="5" max="5" width="0" style="10" hidden="1" customWidth="1"/>
    <col min="6" max="6" width="14.5703125" style="10" customWidth="1"/>
    <col min="7" max="7" width="15.5703125" style="10" customWidth="1"/>
    <col min="8" max="8" width="14.5703125" style="10" customWidth="1"/>
    <col min="9" max="9" width="14.7109375" style="10" customWidth="1"/>
    <col min="10" max="10" width="15" style="10" customWidth="1"/>
    <col min="11" max="12" width="14.5703125" style="10" customWidth="1"/>
    <col min="13" max="13" width="21.7109375" style="10" customWidth="1"/>
    <col min="14" max="16384" width="9.140625" style="10"/>
  </cols>
  <sheetData>
    <row r="1" spans="1:13" ht="15.75" x14ac:dyDescent="0.2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15.75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ht="15.75" x14ac:dyDescent="0.2">
      <c r="A3" s="177" t="s">
        <v>116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ht="15.75" x14ac:dyDescent="0.2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13" ht="15.75" x14ac:dyDescent="0.2">
      <c r="A5" s="177" t="s">
        <v>117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3" ht="15" x14ac:dyDescent="0.2">
      <c r="A6" s="14"/>
      <c r="B6" s="14"/>
      <c r="C6" s="14"/>
      <c r="D6" s="14"/>
      <c r="E6" s="15"/>
      <c r="F6" s="16"/>
      <c r="G6" s="16"/>
      <c r="H6" s="15"/>
      <c r="I6" s="15"/>
      <c r="J6" s="15"/>
      <c r="K6" s="15"/>
      <c r="L6" s="15"/>
      <c r="M6" s="15"/>
    </row>
    <row r="7" spans="1:13" ht="15" customHeight="1" x14ac:dyDescent="0.2">
      <c r="A7" s="186" t="s">
        <v>0</v>
      </c>
      <c r="B7" s="186" t="s">
        <v>1</v>
      </c>
      <c r="C7" s="186" t="s">
        <v>2</v>
      </c>
      <c r="D7" s="186" t="s">
        <v>3</v>
      </c>
      <c r="E7" s="187" t="s">
        <v>4</v>
      </c>
      <c r="F7" s="178" t="s">
        <v>5</v>
      </c>
      <c r="G7" s="185" t="s">
        <v>6</v>
      </c>
      <c r="H7" s="185"/>
      <c r="I7" s="185"/>
      <c r="J7" s="185"/>
      <c r="K7" s="185"/>
      <c r="L7" s="185"/>
      <c r="M7" s="178" t="s">
        <v>7</v>
      </c>
    </row>
    <row r="8" spans="1:13" x14ac:dyDescent="0.2">
      <c r="A8" s="186"/>
      <c r="B8" s="186"/>
      <c r="C8" s="186"/>
      <c r="D8" s="186"/>
      <c r="E8" s="187"/>
      <c r="F8" s="179"/>
      <c r="G8" s="17" t="s">
        <v>81</v>
      </c>
      <c r="H8" s="18" t="s">
        <v>9</v>
      </c>
      <c r="I8" s="18" t="s">
        <v>76</v>
      </c>
      <c r="J8" s="18" t="s">
        <v>70</v>
      </c>
      <c r="K8" s="18" t="s">
        <v>97</v>
      </c>
      <c r="L8" s="18" t="s">
        <v>98</v>
      </c>
      <c r="M8" s="179"/>
    </row>
    <row r="9" spans="1:13" x14ac:dyDescent="0.2">
      <c r="A9" s="19">
        <v>1</v>
      </c>
      <c r="B9" s="19">
        <v>2</v>
      </c>
      <c r="C9" s="19">
        <v>3</v>
      </c>
      <c r="D9" s="19">
        <v>4</v>
      </c>
      <c r="E9" s="20">
        <v>5</v>
      </c>
      <c r="F9" s="21">
        <v>5</v>
      </c>
      <c r="G9" s="22"/>
      <c r="H9" s="21">
        <v>7</v>
      </c>
      <c r="I9" s="21">
        <v>8</v>
      </c>
      <c r="J9" s="21">
        <v>9</v>
      </c>
      <c r="K9" s="21">
        <v>10</v>
      </c>
      <c r="L9" s="21">
        <v>11</v>
      </c>
      <c r="M9" s="21">
        <v>12</v>
      </c>
    </row>
    <row r="10" spans="1:13" ht="15" x14ac:dyDescent="0.2">
      <c r="A10" s="180" t="s">
        <v>10</v>
      </c>
      <c r="B10" s="181" t="s">
        <v>94</v>
      </c>
      <c r="C10" s="183" t="s">
        <v>34</v>
      </c>
      <c r="D10" s="23" t="s">
        <v>11</v>
      </c>
      <c r="E10" s="24">
        <v>612</v>
      </c>
      <c r="F10" s="24">
        <f>G10+H10+I10+J10+K10</f>
        <v>0</v>
      </c>
      <c r="G10" s="25">
        <f>SUM(G12+G13)</f>
        <v>0</v>
      </c>
      <c r="H10" s="25">
        <f>SUM(H11:H13)</f>
        <v>0</v>
      </c>
      <c r="I10" s="25">
        <f>SUM(I11:I13)</f>
        <v>0</v>
      </c>
      <c r="J10" s="25">
        <f t="shared" ref="J10:K10" si="0">SUM(J11:J13)</f>
        <v>0</v>
      </c>
      <c r="K10" s="25">
        <f t="shared" si="0"/>
        <v>0</v>
      </c>
      <c r="L10" s="25">
        <v>0</v>
      </c>
      <c r="M10" s="184" t="s">
        <v>19</v>
      </c>
    </row>
    <row r="11" spans="1:13" ht="30" x14ac:dyDescent="0.2">
      <c r="A11" s="180"/>
      <c r="B11" s="182"/>
      <c r="C11" s="183"/>
      <c r="D11" s="23" t="s">
        <v>12</v>
      </c>
      <c r="E11" s="24">
        <v>0</v>
      </c>
      <c r="F11" s="24">
        <f>F16</f>
        <v>0</v>
      </c>
      <c r="G11" s="25">
        <v>0</v>
      </c>
      <c r="H11" s="25">
        <v>0</v>
      </c>
      <c r="I11" s="25">
        <f>I16</f>
        <v>0</v>
      </c>
      <c r="J11" s="25">
        <f>J16</f>
        <v>0</v>
      </c>
      <c r="K11" s="25">
        <f>K16</f>
        <v>0</v>
      </c>
      <c r="L11" s="25">
        <v>0</v>
      </c>
      <c r="M11" s="184"/>
    </row>
    <row r="12" spans="1:13" ht="30" x14ac:dyDescent="0.2">
      <c r="A12" s="180"/>
      <c r="B12" s="182"/>
      <c r="C12" s="183"/>
      <c r="D12" s="23" t="s">
        <v>13</v>
      </c>
      <c r="E12" s="24">
        <v>612</v>
      </c>
      <c r="F12" s="24">
        <f>F17</f>
        <v>0</v>
      </c>
      <c r="G12" s="25">
        <f t="shared" ref="G12:H13" si="1">G17</f>
        <v>0</v>
      </c>
      <c r="H12" s="25">
        <f t="shared" si="1"/>
        <v>0</v>
      </c>
      <c r="I12" s="25">
        <f>I17</f>
        <v>0</v>
      </c>
      <c r="J12" s="25">
        <f t="shared" ref="I12:K14" si="2">J17</f>
        <v>0</v>
      </c>
      <c r="K12" s="25">
        <f t="shared" si="2"/>
        <v>0</v>
      </c>
      <c r="L12" s="25">
        <v>0</v>
      </c>
      <c r="M12" s="184"/>
    </row>
    <row r="13" spans="1:13" ht="30" x14ac:dyDescent="0.2">
      <c r="A13" s="180"/>
      <c r="B13" s="182"/>
      <c r="C13" s="183"/>
      <c r="D13" s="23" t="s">
        <v>14</v>
      </c>
      <c r="E13" s="24">
        <v>0</v>
      </c>
      <c r="F13" s="24">
        <f>F18</f>
        <v>0</v>
      </c>
      <c r="G13" s="26">
        <f t="shared" si="1"/>
        <v>0</v>
      </c>
      <c r="H13" s="26">
        <f t="shared" si="1"/>
        <v>0</v>
      </c>
      <c r="I13" s="25">
        <f>I18</f>
        <v>0</v>
      </c>
      <c r="J13" s="25">
        <f>J18</f>
        <v>0</v>
      </c>
      <c r="K13" s="25">
        <f t="shared" si="2"/>
        <v>0</v>
      </c>
      <c r="L13" s="25">
        <v>0</v>
      </c>
      <c r="M13" s="184"/>
    </row>
    <row r="14" spans="1:13" ht="15" x14ac:dyDescent="0.2">
      <c r="A14" s="180"/>
      <c r="B14" s="182"/>
      <c r="C14" s="183"/>
      <c r="D14" s="23" t="s">
        <v>15</v>
      </c>
      <c r="E14" s="24">
        <v>0</v>
      </c>
      <c r="F14" s="24">
        <f>F19</f>
        <v>0</v>
      </c>
      <c r="G14" s="26">
        <v>0</v>
      </c>
      <c r="H14" s="26">
        <v>0</v>
      </c>
      <c r="I14" s="25">
        <f t="shared" si="2"/>
        <v>0</v>
      </c>
      <c r="J14" s="25">
        <f t="shared" si="2"/>
        <v>0</v>
      </c>
      <c r="K14" s="25">
        <f t="shared" si="2"/>
        <v>0</v>
      </c>
      <c r="L14" s="25">
        <v>0</v>
      </c>
      <c r="M14" s="184"/>
    </row>
    <row r="15" spans="1:13" x14ac:dyDescent="0.2">
      <c r="A15" s="188" t="s">
        <v>16</v>
      </c>
      <c r="B15" s="189" t="s">
        <v>96</v>
      </c>
      <c r="C15" s="183" t="s">
        <v>34</v>
      </c>
      <c r="D15" s="27" t="s">
        <v>11</v>
      </c>
      <c r="E15" s="28">
        <f>SUM(E19+E18+E17+E16)</f>
        <v>1303</v>
      </c>
      <c r="F15" s="5">
        <f>SUM(K15+J15+I15+H15+G15)</f>
        <v>0</v>
      </c>
      <c r="G15" s="28">
        <f>SUM(G19+G18+G17+G16)</f>
        <v>0</v>
      </c>
      <c r="H15" s="28">
        <f>SUM(H19+H18+H17+H16)</f>
        <v>0</v>
      </c>
      <c r="I15" s="28">
        <f>SUM(I19+I18+I17+I16)</f>
        <v>0</v>
      </c>
      <c r="J15" s="28">
        <f>SUM(J19+J18+J17+J16)</f>
        <v>0</v>
      </c>
      <c r="K15" s="28">
        <f>SUM(K19+K18+K17+K16)</f>
        <v>0</v>
      </c>
      <c r="L15" s="28">
        <v>0</v>
      </c>
      <c r="M15" s="186" t="s">
        <v>17</v>
      </c>
    </row>
    <row r="16" spans="1:13" x14ac:dyDescent="0.2">
      <c r="A16" s="188"/>
      <c r="B16" s="190"/>
      <c r="C16" s="183"/>
      <c r="D16" s="27" t="s">
        <v>12</v>
      </c>
      <c r="E16" s="28">
        <v>0</v>
      </c>
      <c r="F16" s="5">
        <f t="shared" ref="F16:F23" si="3">G16+H16+I16+J16+K16</f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186"/>
    </row>
    <row r="17" spans="1:13" ht="28.5" x14ac:dyDescent="0.2">
      <c r="A17" s="188"/>
      <c r="B17" s="190"/>
      <c r="C17" s="183"/>
      <c r="D17" s="27" t="s">
        <v>13</v>
      </c>
      <c r="E17" s="28">
        <v>708</v>
      </c>
      <c r="F17" s="5">
        <f>G17+H17+I17+J17+K17</f>
        <v>0</v>
      </c>
      <c r="G17" s="28">
        <v>0</v>
      </c>
      <c r="H17" s="4">
        <v>0</v>
      </c>
      <c r="I17" s="6">
        <v>0</v>
      </c>
      <c r="J17" s="28">
        <v>0</v>
      </c>
      <c r="K17" s="28">
        <v>0</v>
      </c>
      <c r="L17" s="28">
        <v>0</v>
      </c>
      <c r="M17" s="186"/>
    </row>
    <row r="18" spans="1:13" ht="28.5" x14ac:dyDescent="0.2">
      <c r="A18" s="188"/>
      <c r="B18" s="190"/>
      <c r="C18" s="183"/>
      <c r="D18" s="27" t="s">
        <v>14</v>
      </c>
      <c r="E18" s="29">
        <v>595</v>
      </c>
      <c r="F18" s="5">
        <f t="shared" si="3"/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186"/>
    </row>
    <row r="19" spans="1:13" x14ac:dyDescent="0.2">
      <c r="A19" s="188"/>
      <c r="B19" s="191"/>
      <c r="C19" s="183"/>
      <c r="D19" s="27" t="s">
        <v>15</v>
      </c>
      <c r="E19" s="29">
        <v>0</v>
      </c>
      <c r="F19" s="5">
        <f t="shared" si="3"/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186"/>
    </row>
    <row r="20" spans="1:13" ht="15" x14ac:dyDescent="0.2">
      <c r="A20" s="192"/>
      <c r="B20" s="193" t="s">
        <v>95</v>
      </c>
      <c r="C20" s="193"/>
      <c r="D20" s="23" t="s">
        <v>11</v>
      </c>
      <c r="E20" s="24">
        <v>612</v>
      </c>
      <c r="F20" s="24">
        <f t="shared" si="3"/>
        <v>0</v>
      </c>
      <c r="G20" s="24">
        <f t="shared" ref="G20:K24" si="4">G10</f>
        <v>0</v>
      </c>
      <c r="H20" s="24">
        <f t="shared" si="4"/>
        <v>0</v>
      </c>
      <c r="I20" s="24">
        <f t="shared" si="4"/>
        <v>0</v>
      </c>
      <c r="J20" s="24">
        <f t="shared" si="4"/>
        <v>0</v>
      </c>
      <c r="K20" s="24">
        <f t="shared" si="4"/>
        <v>0</v>
      </c>
      <c r="L20" s="24">
        <v>0</v>
      </c>
      <c r="M20" s="186"/>
    </row>
    <row r="21" spans="1:13" ht="30" x14ac:dyDescent="0.2">
      <c r="A21" s="192"/>
      <c r="B21" s="193"/>
      <c r="C21" s="193"/>
      <c r="D21" s="23" t="s">
        <v>12</v>
      </c>
      <c r="E21" s="24">
        <f>E11</f>
        <v>0</v>
      </c>
      <c r="F21" s="24">
        <f t="shared" si="3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  <c r="J21" s="24">
        <f t="shared" si="4"/>
        <v>0</v>
      </c>
      <c r="K21" s="24">
        <f t="shared" si="4"/>
        <v>0</v>
      </c>
      <c r="L21" s="24">
        <v>0</v>
      </c>
      <c r="M21" s="186"/>
    </row>
    <row r="22" spans="1:13" ht="30" x14ac:dyDescent="0.2">
      <c r="A22" s="192"/>
      <c r="B22" s="193"/>
      <c r="C22" s="193"/>
      <c r="D22" s="23" t="s">
        <v>13</v>
      </c>
      <c r="E22" s="24">
        <f>E12</f>
        <v>612</v>
      </c>
      <c r="F22" s="24">
        <f t="shared" si="3"/>
        <v>0</v>
      </c>
      <c r="G22" s="24">
        <f t="shared" si="4"/>
        <v>0</v>
      </c>
      <c r="H22" s="24">
        <f t="shared" si="4"/>
        <v>0</v>
      </c>
      <c r="I22" s="24">
        <f t="shared" si="4"/>
        <v>0</v>
      </c>
      <c r="J22" s="24">
        <f t="shared" si="4"/>
        <v>0</v>
      </c>
      <c r="K22" s="24">
        <f t="shared" si="4"/>
        <v>0</v>
      </c>
      <c r="L22" s="24">
        <v>0</v>
      </c>
      <c r="M22" s="186"/>
    </row>
    <row r="23" spans="1:13" ht="30" x14ac:dyDescent="0.2">
      <c r="A23" s="192"/>
      <c r="B23" s="193"/>
      <c r="C23" s="193"/>
      <c r="D23" s="23" t="s">
        <v>14</v>
      </c>
      <c r="E23" s="24">
        <f>E13</f>
        <v>0</v>
      </c>
      <c r="F23" s="24">
        <f t="shared" si="3"/>
        <v>0</v>
      </c>
      <c r="G23" s="24">
        <f t="shared" si="4"/>
        <v>0</v>
      </c>
      <c r="H23" s="24">
        <f t="shared" si="4"/>
        <v>0</v>
      </c>
      <c r="I23" s="24">
        <f t="shared" si="4"/>
        <v>0</v>
      </c>
      <c r="J23" s="24">
        <f t="shared" si="4"/>
        <v>0</v>
      </c>
      <c r="K23" s="24">
        <f t="shared" si="4"/>
        <v>0</v>
      </c>
      <c r="L23" s="24">
        <v>0</v>
      </c>
      <c r="M23" s="186"/>
    </row>
    <row r="24" spans="1:13" ht="15" x14ac:dyDescent="0.2">
      <c r="A24" s="192"/>
      <c r="B24" s="193"/>
      <c r="C24" s="193"/>
      <c r="D24" s="23" t="s">
        <v>15</v>
      </c>
      <c r="E24" s="24">
        <f>E14</f>
        <v>0</v>
      </c>
      <c r="F24" s="24">
        <f>F14</f>
        <v>0</v>
      </c>
      <c r="G24" s="24">
        <f t="shared" si="4"/>
        <v>0</v>
      </c>
      <c r="H24" s="24">
        <f t="shared" si="4"/>
        <v>0</v>
      </c>
      <c r="I24" s="24">
        <f t="shared" si="4"/>
        <v>0</v>
      </c>
      <c r="J24" s="24">
        <f t="shared" si="4"/>
        <v>0</v>
      </c>
      <c r="K24" s="24">
        <f t="shared" si="4"/>
        <v>0</v>
      </c>
      <c r="L24" s="24">
        <v>0</v>
      </c>
      <c r="M24" s="186"/>
    </row>
  </sheetData>
  <mergeCells count="24">
    <mergeCell ref="A15:A19"/>
    <mergeCell ref="B15:B19"/>
    <mergeCell ref="C15:C19"/>
    <mergeCell ref="M15:M19"/>
    <mergeCell ref="A20:A24"/>
    <mergeCell ref="B20:C24"/>
    <mergeCell ref="M20:M24"/>
    <mergeCell ref="F7:F8"/>
    <mergeCell ref="M7:M8"/>
    <mergeCell ref="A10:A14"/>
    <mergeCell ref="B10:B14"/>
    <mergeCell ref="C10:C14"/>
    <mergeCell ref="M10:M14"/>
    <mergeCell ref="G7:L7"/>
    <mergeCell ref="A7:A8"/>
    <mergeCell ref="B7:B8"/>
    <mergeCell ref="C7:C8"/>
    <mergeCell ref="D7:D8"/>
    <mergeCell ref="E7:E8"/>
    <mergeCell ref="A1:M1"/>
    <mergeCell ref="A2:M2"/>
    <mergeCell ref="A3:M3"/>
    <mergeCell ref="A4:M4"/>
    <mergeCell ref="A5:M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Подпрограмма 1</vt:lpstr>
      <vt:lpstr>Подпрограмма II</vt:lpstr>
      <vt:lpstr>Подпрограмма III</vt:lpstr>
      <vt:lpstr>'Подпрограмма II'!Область_печати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2026-02-19T12:57:57Z</dcterms:modified>
</cp:coreProperties>
</file>